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ntoon\Dropbox\Everest data\MATLAB\Data 24-7 2\"/>
    </mc:Choice>
  </mc:AlternateContent>
  <bookViews>
    <workbookView xWindow="0" yWindow="0" windowWidth="28800" windowHeight="14424"/>
  </bookViews>
  <sheets>
    <sheet name="20170724T1049-50ms-Aurora-Pos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35" i="1" l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H1774" i="1"/>
  <c r="E1774" i="1"/>
  <c r="H1773" i="1"/>
  <c r="E1773" i="1"/>
  <c r="H1772" i="1"/>
  <c r="E1772" i="1"/>
  <c r="H1771" i="1"/>
  <c r="E1771" i="1"/>
  <c r="H1770" i="1"/>
  <c r="E1770" i="1"/>
  <c r="H1769" i="1"/>
  <c r="E1769" i="1"/>
  <c r="H1768" i="1"/>
  <c r="E1768" i="1"/>
  <c r="H1767" i="1"/>
  <c r="E1767" i="1"/>
  <c r="H1766" i="1"/>
  <c r="E1766" i="1"/>
  <c r="H1765" i="1"/>
  <c r="E1765" i="1"/>
  <c r="H1764" i="1"/>
  <c r="E1764" i="1"/>
  <c r="H1763" i="1"/>
  <c r="E1763" i="1"/>
  <c r="H1762" i="1"/>
  <c r="E1762" i="1"/>
  <c r="H1761" i="1"/>
  <c r="E1761" i="1"/>
  <c r="H1760" i="1"/>
  <c r="E1760" i="1"/>
  <c r="H1759" i="1"/>
  <c r="E1759" i="1"/>
  <c r="H1758" i="1"/>
  <c r="E1758" i="1"/>
  <c r="H1757" i="1"/>
  <c r="E1757" i="1"/>
  <c r="H1756" i="1"/>
  <c r="E1756" i="1"/>
  <c r="H1755" i="1"/>
  <c r="E1755" i="1"/>
  <c r="H1754" i="1"/>
  <c r="E1754" i="1"/>
  <c r="H1753" i="1"/>
  <c r="E1753" i="1"/>
  <c r="H1752" i="1"/>
  <c r="E1752" i="1"/>
  <c r="H1751" i="1"/>
  <c r="E1751" i="1"/>
  <c r="H1750" i="1"/>
  <c r="E1750" i="1"/>
  <c r="H1749" i="1"/>
  <c r="E1749" i="1"/>
  <c r="H1748" i="1"/>
  <c r="E1748" i="1"/>
  <c r="H1747" i="1"/>
  <c r="E1747" i="1"/>
  <c r="H1746" i="1"/>
  <c r="E1746" i="1"/>
  <c r="H1745" i="1"/>
  <c r="E1745" i="1"/>
  <c r="H1744" i="1"/>
  <c r="E1744" i="1"/>
  <c r="H1743" i="1"/>
  <c r="E1743" i="1"/>
  <c r="H1742" i="1"/>
  <c r="E1742" i="1"/>
  <c r="H1741" i="1"/>
  <c r="E1741" i="1"/>
  <c r="H1740" i="1"/>
  <c r="E1740" i="1"/>
  <c r="H1739" i="1"/>
  <c r="E1739" i="1"/>
  <c r="H1738" i="1"/>
  <c r="E1738" i="1"/>
  <c r="H1737" i="1"/>
  <c r="E1737" i="1"/>
  <c r="H1736" i="1"/>
  <c r="E1736" i="1"/>
  <c r="H1735" i="1"/>
  <c r="E1735" i="1"/>
  <c r="H1734" i="1"/>
  <c r="E1734" i="1"/>
  <c r="H1733" i="1"/>
  <c r="E1733" i="1"/>
  <c r="H1732" i="1"/>
  <c r="E1732" i="1"/>
  <c r="H1731" i="1"/>
  <c r="E1731" i="1"/>
  <c r="H1730" i="1"/>
  <c r="E1730" i="1"/>
  <c r="H1729" i="1"/>
  <c r="E1729" i="1"/>
  <c r="H1728" i="1"/>
  <c r="E1728" i="1"/>
  <c r="H1727" i="1"/>
  <c r="E1727" i="1"/>
  <c r="H1726" i="1"/>
  <c r="E1726" i="1"/>
  <c r="H1725" i="1"/>
  <c r="E1725" i="1"/>
  <c r="H1724" i="1"/>
  <c r="E1724" i="1"/>
  <c r="H1723" i="1"/>
  <c r="E1723" i="1"/>
  <c r="H1722" i="1"/>
  <c r="E1722" i="1"/>
  <c r="H1721" i="1"/>
  <c r="E1721" i="1"/>
  <c r="H1720" i="1"/>
  <c r="E1720" i="1"/>
  <c r="H1719" i="1"/>
  <c r="E1719" i="1"/>
  <c r="H1718" i="1"/>
  <c r="E1718" i="1"/>
  <c r="H1717" i="1"/>
  <c r="E1717" i="1"/>
  <c r="H1716" i="1"/>
  <c r="E1716" i="1"/>
  <c r="H1715" i="1"/>
  <c r="E1715" i="1"/>
  <c r="H1714" i="1"/>
  <c r="E1714" i="1"/>
  <c r="H1713" i="1"/>
  <c r="E1713" i="1"/>
  <c r="H1712" i="1"/>
  <c r="E1712" i="1"/>
  <c r="H1711" i="1"/>
  <c r="E1711" i="1"/>
  <c r="H1710" i="1"/>
  <c r="E1710" i="1"/>
  <c r="H1709" i="1"/>
  <c r="E1709" i="1"/>
  <c r="H1708" i="1"/>
  <c r="E1708" i="1"/>
  <c r="H1707" i="1"/>
  <c r="E1707" i="1"/>
  <c r="H1706" i="1"/>
  <c r="E1706" i="1"/>
  <c r="H1705" i="1"/>
  <c r="E1705" i="1"/>
  <c r="H1704" i="1"/>
  <c r="E1704" i="1"/>
  <c r="H1703" i="1"/>
  <c r="E1703" i="1"/>
  <c r="H1702" i="1"/>
  <c r="E1702" i="1"/>
  <c r="H1701" i="1"/>
  <c r="E1701" i="1"/>
  <c r="H1700" i="1"/>
  <c r="E1700" i="1"/>
  <c r="H1699" i="1"/>
  <c r="E1699" i="1"/>
  <c r="H1698" i="1"/>
  <c r="E1698" i="1"/>
  <c r="H1697" i="1"/>
  <c r="E1697" i="1"/>
  <c r="H1696" i="1"/>
  <c r="E1696" i="1"/>
  <c r="H1695" i="1"/>
  <c r="E1695" i="1"/>
  <c r="H1694" i="1"/>
  <c r="E1694" i="1"/>
  <c r="H1693" i="1"/>
  <c r="E1693" i="1"/>
  <c r="H1692" i="1"/>
  <c r="E1692" i="1"/>
  <c r="H1691" i="1"/>
  <c r="E1691" i="1"/>
  <c r="H1690" i="1"/>
  <c r="E1690" i="1"/>
  <c r="H1689" i="1"/>
  <c r="E1689" i="1"/>
  <c r="H1688" i="1"/>
  <c r="E1688" i="1"/>
  <c r="H1687" i="1"/>
  <c r="E1687" i="1"/>
  <c r="H1686" i="1"/>
  <c r="E1686" i="1"/>
  <c r="H1685" i="1"/>
  <c r="E1685" i="1"/>
  <c r="H1684" i="1"/>
  <c r="E1684" i="1"/>
  <c r="H1683" i="1"/>
  <c r="E1683" i="1"/>
  <c r="H1682" i="1"/>
  <c r="E1682" i="1"/>
  <c r="H1681" i="1"/>
  <c r="E1681" i="1"/>
  <c r="H1680" i="1"/>
  <c r="E1680" i="1"/>
  <c r="H1679" i="1"/>
  <c r="E1679" i="1"/>
  <c r="H1678" i="1"/>
  <c r="E1678" i="1"/>
  <c r="H1677" i="1"/>
  <c r="E1677" i="1"/>
  <c r="H1676" i="1"/>
  <c r="E1676" i="1"/>
  <c r="H1675" i="1"/>
  <c r="E1675" i="1"/>
  <c r="H1674" i="1"/>
  <c r="E1674" i="1"/>
  <c r="H1673" i="1"/>
  <c r="E1673" i="1"/>
  <c r="H1672" i="1"/>
  <c r="E1672" i="1"/>
  <c r="H1671" i="1"/>
  <c r="E1671" i="1"/>
  <c r="H1670" i="1"/>
  <c r="E1670" i="1"/>
  <c r="H1669" i="1"/>
  <c r="E1669" i="1"/>
  <c r="H1668" i="1"/>
  <c r="E1668" i="1"/>
  <c r="H1667" i="1"/>
  <c r="E1667" i="1"/>
  <c r="H1666" i="1"/>
  <c r="E1666" i="1"/>
  <c r="H1665" i="1"/>
  <c r="E1665" i="1"/>
  <c r="H1664" i="1"/>
  <c r="E1664" i="1"/>
  <c r="H1663" i="1"/>
  <c r="E1663" i="1"/>
  <c r="H1662" i="1"/>
  <c r="E1662" i="1"/>
  <c r="H1661" i="1"/>
  <c r="E1661" i="1"/>
  <c r="H1660" i="1"/>
  <c r="E1660" i="1"/>
  <c r="H1659" i="1"/>
  <c r="E1659" i="1"/>
  <c r="H1658" i="1"/>
  <c r="E1658" i="1"/>
  <c r="H1657" i="1"/>
  <c r="E1657" i="1"/>
  <c r="H1656" i="1"/>
  <c r="E1656" i="1"/>
  <c r="H1655" i="1"/>
  <c r="E1655" i="1"/>
  <c r="H1654" i="1"/>
  <c r="E1654" i="1"/>
  <c r="H1653" i="1"/>
  <c r="E1653" i="1"/>
  <c r="H1652" i="1"/>
  <c r="E1652" i="1"/>
  <c r="H1651" i="1"/>
  <c r="E1651" i="1"/>
  <c r="H1650" i="1"/>
  <c r="E1650" i="1"/>
  <c r="H1649" i="1"/>
  <c r="E1649" i="1"/>
  <c r="H1648" i="1"/>
  <c r="E1648" i="1"/>
  <c r="H1647" i="1"/>
  <c r="E1647" i="1"/>
  <c r="H1646" i="1"/>
  <c r="E1646" i="1"/>
  <c r="H1645" i="1"/>
  <c r="E1645" i="1"/>
  <c r="H1644" i="1"/>
  <c r="E1644" i="1"/>
  <c r="H1643" i="1"/>
  <c r="E1643" i="1"/>
  <c r="H1642" i="1"/>
  <c r="E1642" i="1"/>
  <c r="H1641" i="1"/>
  <c r="E1641" i="1"/>
  <c r="H1640" i="1"/>
  <c r="E1640" i="1"/>
  <c r="H1639" i="1"/>
  <c r="E1639" i="1"/>
  <c r="H1638" i="1"/>
  <c r="E1638" i="1"/>
  <c r="H1637" i="1"/>
  <c r="E1637" i="1"/>
  <c r="H1636" i="1"/>
  <c r="E1636" i="1"/>
  <c r="H1635" i="1"/>
  <c r="E1635" i="1"/>
  <c r="H1634" i="1"/>
  <c r="E1634" i="1"/>
  <c r="H1633" i="1"/>
  <c r="E1633" i="1"/>
  <c r="H1632" i="1"/>
  <c r="E1632" i="1"/>
  <c r="H1631" i="1"/>
  <c r="E1631" i="1"/>
  <c r="H1630" i="1"/>
  <c r="E1630" i="1"/>
  <c r="H1629" i="1"/>
  <c r="E1629" i="1"/>
  <c r="H1628" i="1"/>
  <c r="E1628" i="1"/>
  <c r="H1627" i="1"/>
  <c r="E1627" i="1"/>
  <c r="H1626" i="1"/>
  <c r="E1626" i="1"/>
  <c r="H1625" i="1"/>
  <c r="E1625" i="1"/>
  <c r="H1624" i="1"/>
  <c r="E1624" i="1"/>
  <c r="H1623" i="1"/>
  <c r="E1623" i="1"/>
  <c r="H1622" i="1"/>
  <c r="E1622" i="1"/>
  <c r="H1621" i="1"/>
  <c r="E1621" i="1"/>
  <c r="H1620" i="1"/>
  <c r="E1620" i="1"/>
  <c r="H1619" i="1"/>
  <c r="E1619" i="1"/>
  <c r="H1618" i="1"/>
  <c r="E1618" i="1"/>
  <c r="H1617" i="1"/>
  <c r="E1617" i="1"/>
  <c r="H1616" i="1"/>
  <c r="E1616" i="1"/>
  <c r="H1615" i="1"/>
  <c r="E1615" i="1"/>
  <c r="H1614" i="1"/>
  <c r="E1614" i="1"/>
  <c r="H1613" i="1"/>
  <c r="E1613" i="1"/>
  <c r="H1612" i="1"/>
  <c r="E1612" i="1"/>
  <c r="H1611" i="1"/>
  <c r="E1611" i="1"/>
  <c r="H1610" i="1"/>
  <c r="E1610" i="1"/>
  <c r="H1609" i="1"/>
  <c r="E1609" i="1"/>
  <c r="H1608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G1571" i="1"/>
  <c r="E1571" i="1"/>
  <c r="G1570" i="1"/>
  <c r="E1570" i="1"/>
  <c r="G1569" i="1"/>
  <c r="E1569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G1517" i="1"/>
  <c r="G1516" i="1"/>
  <c r="G1515" i="1"/>
  <c r="G1514" i="1"/>
  <c r="G1513" i="1"/>
  <c r="G1512" i="1"/>
  <c r="G1511" i="1"/>
  <c r="G1510" i="1"/>
  <c r="G1509" i="1"/>
  <c r="D26" i="1"/>
  <c r="C26" i="1"/>
</calcChain>
</file>

<file path=xl/sharedStrings.xml><?xml version="1.0" encoding="utf-8"?>
<sst xmlns="http://schemas.openxmlformats.org/spreadsheetml/2006/main" count="21467" uniqueCount="11008">
  <si>
    <t>20170724T104931.002462600.txt</t>
  </si>
  <si>
    <t>NAN NAN NAN</t>
  </si>
  <si>
    <t>20170724T104931.024521300.txt</t>
  </si>
  <si>
    <t>20170724T104931.276716700.txt</t>
  </si>
  <si>
    <t>20170724T104931.307802700.txt</t>
  </si>
  <si>
    <t>20170724T104931.360520100.txt</t>
  </si>
  <si>
    <t>20170724T104931.423307100.txt</t>
  </si>
  <si>
    <t>20170724T104931.456393900.txt</t>
  </si>
  <si>
    <t>20170724T104931.511545000.txt</t>
  </si>
  <si>
    <t>20170724T104931.512547500.txt</t>
  </si>
  <si>
    <t>20170724T104931.625723500.txt</t>
  </si>
  <si>
    <t>20170724T104931.639761200.txt</t>
  </si>
  <si>
    <t>20170724T104931.713965600.txt</t>
  </si>
  <si>
    <t>20170724T104931.745051700.txt</t>
  </si>
  <si>
    <t>20170724T104931.793175100.txt</t>
  </si>
  <si>
    <t>20170724T104931.838877500.txt</t>
  </si>
  <si>
    <t>20170724T104931.901048500.txt</t>
  </si>
  <si>
    <t>20170724T104931.953692800.txt</t>
  </si>
  <si>
    <t>20170724T104932.027895500.txt</t>
  </si>
  <si>
    <t>20170724T104932.073015700.txt</t>
  </si>
  <si>
    <t>20170724T104932.205645600.txt</t>
  </si>
  <si>
    <t>20170724T104932.245784100.txt</t>
  </si>
  <si>
    <t>20170724T104932.322490000.txt</t>
  </si>
  <si>
    <t>-139.41 22.18 -412.32</t>
  </si>
  <si>
    <t>-189.97 35.71 -395.21</t>
  </si>
  <si>
    <t>20170724T104932.370116200.txt</t>
  </si>
  <si>
    <t>-141 67.92 -410.43</t>
  </si>
  <si>
    <t>-194.67 75.44 -393.56</t>
  </si>
  <si>
    <t>20170724T104932.394679900.txt</t>
  </si>
  <si>
    <t>-146.04 103.18 -413.47</t>
  </si>
  <si>
    <t>20170724T104932.505983200.txt</t>
  </si>
  <si>
    <t>-156.52 145.98 -407.18</t>
  </si>
  <si>
    <t>20170724T104932.544086300.txt</t>
  </si>
  <si>
    <t>-159.99 158.94 -400.87</t>
  </si>
  <si>
    <t>20170724T104932.594232300.txt</t>
  </si>
  <si>
    <t>-161.81 167.72 -396.74</t>
  </si>
  <si>
    <t>20170724T104932.627314200.txt</t>
  </si>
  <si>
    <t>-163.88 170.95 -393.43</t>
  </si>
  <si>
    <t>20170724T104932.700517900.txt</t>
  </si>
  <si>
    <t>-161.78 177.22 -380.22</t>
  </si>
  <si>
    <t>20170724T104932.763685000.txt</t>
  </si>
  <si>
    <t>-159.53 176.61 -366.12</t>
  </si>
  <si>
    <t>20170724T104932.807420900.txt</t>
  </si>
  <si>
    <t>-159.53 166.05 -345.29</t>
  </si>
  <si>
    <t>20170724T104932.901330600.txt</t>
  </si>
  <si>
    <t>-166.01 165.75 -326.87</t>
  </si>
  <si>
    <t>20170724T104932.935435400.txt</t>
  </si>
  <si>
    <t>-167.05 168.45 -322.55</t>
  </si>
  <si>
    <t>20170724T104932.979042500.txt</t>
  </si>
  <si>
    <t>20170724T104933.072796400.txt</t>
  </si>
  <si>
    <t>20170724T104933.103415900.txt</t>
  </si>
  <si>
    <t>-168.55 161.81 -299.41</t>
  </si>
  <si>
    <t>20170724T104933.166584100.txt</t>
  </si>
  <si>
    <t>-167.58 159.47 -299.63</t>
  </si>
  <si>
    <t>20170724T104933.232283100.txt</t>
  </si>
  <si>
    <t>-163.93 153.47 -299.98</t>
  </si>
  <si>
    <t>20170724T104933.308064400.txt</t>
  </si>
  <si>
    <t>-157.91 146.05 -293.48</t>
  </si>
  <si>
    <t>20170724T104933.401322800.txt</t>
  </si>
  <si>
    <t>-155.25 144.99 -292.07</t>
  </si>
  <si>
    <t>20170724T104933.463491400.txt</t>
  </si>
  <si>
    <t>-152.46 142.56 -288.19</t>
  </si>
  <si>
    <t>20170724T104933.513623700.txt</t>
  </si>
  <si>
    <t>-150.91 143.35 -285.27</t>
  </si>
  <si>
    <t>20170724T104933.544205500.txt</t>
  </si>
  <si>
    <t>-150.12 143.63 -283.74</t>
  </si>
  <si>
    <t>20170724T104933.634946600.txt</t>
  </si>
  <si>
    <t>-147.85 146.59 -278.47</t>
  </si>
  <si>
    <t>20170724T104933.666531200.txt</t>
  </si>
  <si>
    <t>-147.26 147.36 -277.36</t>
  </si>
  <si>
    <t>20170724T104933.713664500.txt</t>
  </si>
  <si>
    <t>-144.32 149.83 -272.7</t>
  </si>
  <si>
    <t>20170724T104933.774317500.txt</t>
  </si>
  <si>
    <t>-143.6 149.65 -272.68</t>
  </si>
  <si>
    <t>20170724T104933.790860900.txt</t>
  </si>
  <si>
    <t>-142.45 148.51 -271.9</t>
  </si>
  <si>
    <t>20170724T104933.875593100.txt</t>
  </si>
  <si>
    <t>-141.37 147.38 -272.29</t>
  </si>
  <si>
    <t>20170724T104933.880606200.txt</t>
  </si>
  <si>
    <t>-140.75 146.63 -272.33</t>
  </si>
  <si>
    <t>20170724T104933.982884300.txt</t>
  </si>
  <si>
    <t>-136.79 143.33 -273.63</t>
  </si>
  <si>
    <t>20170724T104934.066634000.txt</t>
  </si>
  <si>
    <t>-134.82 143.23 -274.98</t>
  </si>
  <si>
    <t>20170724T104934.118761400.txt</t>
  </si>
  <si>
    <t>-132.18 144.01 -276.82</t>
  </si>
  <si>
    <t>20170724T104934.169406100.txt</t>
  </si>
  <si>
    <t>-131.52 144.09 -277.39</t>
  </si>
  <si>
    <t>20170724T104934.232574000.txt</t>
  </si>
  <si>
    <t>-130.08 143.99 -279.11</t>
  </si>
  <si>
    <t>20170724T104934.309791900.txt</t>
  </si>
  <si>
    <t>-128.91 143.45 -281.43</t>
  </si>
  <si>
    <t>-182.32 145.87 -279.69</t>
  </si>
  <si>
    <t>20170724T104934.416092600.txt</t>
  </si>
  <si>
    <t>-127.79 142.65 -282.37</t>
  </si>
  <si>
    <t>-181.08 145.07 -280.38</t>
  </si>
  <si>
    <t>20170724T104934.571957500.txt</t>
  </si>
  <si>
    <t>-127.11 143.16 -283.7</t>
  </si>
  <si>
    <t>-180.7 145.47 -281.34</t>
  </si>
  <si>
    <t>20170724T104934.635125400.txt</t>
  </si>
  <si>
    <t>-127.17 142.79 -284.82</t>
  </si>
  <si>
    <t>-180.51 145.25 -282.78</t>
  </si>
  <si>
    <t>20170724T104934.698856000.txt</t>
  </si>
  <si>
    <t>-127.28 142.53 -285.12</t>
  </si>
  <si>
    <t>-180.76 145.04 -282.94</t>
  </si>
  <si>
    <t>20170724T104934.767077600.txt</t>
  </si>
  <si>
    <t>-127.2 142.09 -286.23</t>
  </si>
  <si>
    <t>-180.79 144.57 -283.99</t>
  </si>
  <si>
    <t>20170724T104934.825200500.txt</t>
  </si>
  <si>
    <t>-126.9 142.11 -286.96</t>
  </si>
  <si>
    <t>-180.58 144.65 -284.84</t>
  </si>
  <si>
    <t>20170724T104934.865367900.txt</t>
  </si>
  <si>
    <t>-126.95 142.28 -287.56</t>
  </si>
  <si>
    <t>-180.61 144.85 -285.17</t>
  </si>
  <si>
    <t>20170724T104934.876362500.txt</t>
  </si>
  <si>
    <t>-126.94 142.08 -287.43</t>
  </si>
  <si>
    <t>-180.38 144.78 -284.98</t>
  </si>
  <si>
    <t>20170724T104934.934547500.txt</t>
  </si>
  <si>
    <t>-126.54 141.94 -288.12</t>
  </si>
  <si>
    <t>-180.08 144.54 -285.82</t>
  </si>
  <si>
    <t>20170724T104935.012709000.txt</t>
  </si>
  <si>
    <t>-126.66 141.78 -287.91</t>
  </si>
  <si>
    <t>-180.1 144.17 -286.02</t>
  </si>
  <si>
    <t>20170724T104935.056325600.txt</t>
  </si>
  <si>
    <t>-126.56 141.55 -287.99</t>
  </si>
  <si>
    <t>-180.15 144.48 -285.54</t>
  </si>
  <si>
    <t>20170724T104935.214251600.txt</t>
  </si>
  <si>
    <t>-126.99 140.82 -287.73</t>
  </si>
  <si>
    <t>-181.19 143.75 -285.59</t>
  </si>
  <si>
    <t>20170724T104935.275420100.txt</t>
  </si>
  <si>
    <t>-127.84 140.72 -287.45</t>
  </si>
  <si>
    <t>-182.49 143.79 -285.4</t>
  </si>
  <si>
    <t>20170724T104935.283441100.txt</t>
  </si>
  <si>
    <t>-127.6 140.75 -287.53</t>
  </si>
  <si>
    <t>-182 143.94 -285.59</t>
  </si>
  <si>
    <t>20170724T104935.433856000.txt</t>
  </si>
  <si>
    <t>-130.23 142.39 -287.6</t>
  </si>
  <si>
    <t>-183.78 145.07 -285.17</t>
  </si>
  <si>
    <t>20170724T104935.522104800.txt</t>
  </si>
  <si>
    <t>-130.97 142.31 -287.46</t>
  </si>
  <si>
    <t>20170724T104935.525112600.txt</t>
  </si>
  <si>
    <t>-130.61 142.61 -287.72</t>
  </si>
  <si>
    <t>20170724T104935.609344500.txt</t>
  </si>
  <si>
    <t>-130.59 141.87 -287.04</t>
  </si>
  <si>
    <t>20170724T104935.701599700.txt</t>
  </si>
  <si>
    <t>-131.33 141.4 -286.66</t>
  </si>
  <si>
    <t>20170724T104935.730678600.txt</t>
  </si>
  <si>
    <t>-131.54 141.35 -286.18</t>
  </si>
  <si>
    <t>20170724T104935.807416600.txt</t>
  </si>
  <si>
    <t>-132.23 141.57 -286.24</t>
  </si>
  <si>
    <t>20170724T104935.869608100.txt</t>
  </si>
  <si>
    <t>-132.37 141.63 -286.17</t>
  </si>
  <si>
    <t>20170724T104935.915736100.txt</t>
  </si>
  <si>
    <t>-132.75 141.99 -286.41</t>
  </si>
  <si>
    <t>20170724T104935.950846200.txt</t>
  </si>
  <si>
    <t>-133.25 142.38 -286.66</t>
  </si>
  <si>
    <t>20170724T104935.979925100.txt</t>
  </si>
  <si>
    <t>-133.55 142.32 -286.37</t>
  </si>
  <si>
    <t>20170724T104936.072192000.txt</t>
  </si>
  <si>
    <t>-133.89 142.49 -286.34</t>
  </si>
  <si>
    <t>20170724T104936.097258800.txt</t>
  </si>
  <si>
    <t>-134.41 142.9 -286.21</t>
  </si>
  <si>
    <t>20170724T104936.145386500.txt</t>
  </si>
  <si>
    <t>-134.81 142.95 -286.2</t>
  </si>
  <si>
    <t>20170724T104936.244659200.txt</t>
  </si>
  <si>
    <t>-134.97 143.01 -286.1</t>
  </si>
  <si>
    <t>20170724T104936.321874300.txt</t>
  </si>
  <si>
    <t>-135.57 142.61 -286.25</t>
  </si>
  <si>
    <t>20170724T104936.385896200.txt</t>
  </si>
  <si>
    <t>-135.73 142.19 -286.59</t>
  </si>
  <si>
    <t>20170724T104936.433034400.txt</t>
  </si>
  <si>
    <t>-135.91 141.87 -286.57</t>
  </si>
  <si>
    <t>20170724T104936.498200200.txt</t>
  </si>
  <si>
    <t>-135.97 141.75 -286.75</t>
  </si>
  <si>
    <t>20170724T104936.556858400.txt</t>
  </si>
  <si>
    <t>-136.2 141.65 -286.34</t>
  </si>
  <si>
    <t>20170724T104936.649663400.txt</t>
  </si>
  <si>
    <t>-136.28 141.84 -286.6</t>
  </si>
  <si>
    <t>20170724T104936.679250800.txt</t>
  </si>
  <si>
    <t>-136.48 142.12 -286.48</t>
  </si>
  <si>
    <t>20170724T104936.771526500.txt</t>
  </si>
  <si>
    <t>-136.55 142.22 -286.45</t>
  </si>
  <si>
    <t>20170724T104936.900715300.txt</t>
  </si>
  <si>
    <t>-137.51 143.47 -285.09</t>
  </si>
  <si>
    <t>20170724T104936.948342900.txt</t>
  </si>
  <si>
    <t>-137.41 143.14 -285.02</t>
  </si>
  <si>
    <t>20170724T104936.998484800.txt</t>
  </si>
  <si>
    <t>-137.86 143.21 -284.93</t>
  </si>
  <si>
    <t>20170724T104937.049124100.txt</t>
  </si>
  <si>
    <t>-138.2 143.26 -284.59</t>
  </si>
  <si>
    <t>20170724T104937.107282300.txt</t>
  </si>
  <si>
    <t>-138.42 143.3 -284.5</t>
  </si>
  <si>
    <t>20170724T104937.207107900.txt</t>
  </si>
  <si>
    <t>-138.8 143.35 -284.69</t>
  </si>
  <si>
    <t>20170724T104937.239186900.txt</t>
  </si>
  <si>
    <t>-138.87 143.33 -284.7</t>
  </si>
  <si>
    <t>20170724T104937.322423700.txt</t>
  </si>
  <si>
    <t>-138.96 143.27 -285.05</t>
  </si>
  <si>
    <t>20170724T104937.410672500.txt</t>
  </si>
  <si>
    <t>-138.82 143.46 -285.16</t>
  </si>
  <si>
    <t>20170724T104937.427717300.txt</t>
  </si>
  <si>
    <t>-138.73 143.58 -285.16</t>
  </si>
  <si>
    <t>20170724T104937.482125100.txt</t>
  </si>
  <si>
    <t>-138.53 143.97 -285.21</t>
  </si>
  <si>
    <t>20170724T104937.546296100.txt</t>
  </si>
  <si>
    <t>-138.22 144.43 -285.68</t>
  </si>
  <si>
    <t>20170724T104937.604129900.txt</t>
  </si>
  <si>
    <t>-138.12 144.41 -285.9</t>
  </si>
  <si>
    <t>20170724T104937.665299200.txt</t>
  </si>
  <si>
    <t>-136.85 143.31 -286.97</t>
  </si>
  <si>
    <t>20170724T104937.674317700.txt</t>
  </si>
  <si>
    <t>-136.27 142.62 -288.29</t>
  </si>
  <si>
    <t>20170724T104937.745507600.txt</t>
  </si>
  <si>
    <t>-135.94 142.44 -289.16</t>
  </si>
  <si>
    <t>20170724T104937.802255400.txt</t>
  </si>
  <si>
    <t>-136.04 142.47 -289.17</t>
  </si>
  <si>
    <t>20170724T104937.836346000.txt</t>
  </si>
  <si>
    <t>-136.32 142.89 -289.14</t>
  </si>
  <si>
    <t>20170724T104937.931629200.txt</t>
  </si>
  <si>
    <t>-136.32 142.74 -288.9</t>
  </si>
  <si>
    <t>20170724T104937.959209900.txt</t>
  </si>
  <si>
    <t>-136.19 142.66 -288.82</t>
  </si>
  <si>
    <t>20170724T104937.978765700.txt</t>
  </si>
  <si>
    <t>-136.33 142.45 -288.12</t>
  </si>
  <si>
    <t>20170724T104938.042934300.txt</t>
  </si>
  <si>
    <t>-136.67 142.74 -287.55</t>
  </si>
  <si>
    <t>20170724T104938.104095000.txt</t>
  </si>
  <si>
    <t>-136.99 142.93 -287.24</t>
  </si>
  <si>
    <t>20170724T104938.185844100.txt</t>
  </si>
  <si>
    <t>-137.17 143.14 -286.99</t>
  </si>
  <si>
    <t>20170724T104938.303665800.txt</t>
  </si>
  <si>
    <t>-137.24 144.35 -286.96</t>
  </si>
  <si>
    <t>20170724T104938.371851100.txt</t>
  </si>
  <si>
    <t>-137.01 144.34 -287.26</t>
  </si>
  <si>
    <t>20170724T104938.475126300.txt</t>
  </si>
  <si>
    <t>-136.67 144.15 -287.48</t>
  </si>
  <si>
    <t>20170724T104938.487157600.txt</t>
  </si>
  <si>
    <t>-136.52 143.94 -287.52</t>
  </si>
  <si>
    <t>20170724T104938.542315100.txt</t>
  </si>
  <si>
    <t>-136.11 143.94 -287.65</t>
  </si>
  <si>
    <t>20170724T104938.604110900.txt</t>
  </si>
  <si>
    <t>-136 143.95 -287.63</t>
  </si>
  <si>
    <t>20170724T104938.638212200.txt</t>
  </si>
  <si>
    <t>-135.91 143.98 -287.58</t>
  </si>
  <si>
    <t>20170724T104938.687949500.txt</t>
  </si>
  <si>
    <t>-135.64 144.28 -287.34</t>
  </si>
  <si>
    <t>20170724T104938.748110600.txt</t>
  </si>
  <si>
    <t>-135.57 144.28 -287.26</t>
  </si>
  <si>
    <t>20170724T104938.775189200.txt</t>
  </si>
  <si>
    <t>-135.31 144.11 -286.95</t>
  </si>
  <si>
    <t>20170724T104938.871471000.txt</t>
  </si>
  <si>
    <t>-134.93 143.73 -286.56</t>
  </si>
  <si>
    <t>20170724T104938.929629900.txt</t>
  </si>
  <si>
    <t>-134.75 143.59 -286.49</t>
  </si>
  <si>
    <t>20170724T104938.940684400.txt</t>
  </si>
  <si>
    <t>-134.57 143.48 -286.44</t>
  </si>
  <si>
    <t>20170724T104939.009862300.txt</t>
  </si>
  <si>
    <t>-133.99 142.94 -286.81</t>
  </si>
  <si>
    <t>20170724T104939.041944500.txt</t>
  </si>
  <si>
    <t>-133.64 142.72 -287.14</t>
  </si>
  <si>
    <t>20170724T104939.092592000.txt</t>
  </si>
  <si>
    <t>-133.49 142.6 -287.2</t>
  </si>
  <si>
    <t>20170724T104939.179912300.txt</t>
  </si>
  <si>
    <t>-133.32 142.47 -287.26</t>
  </si>
  <si>
    <t>20170724T104939.205978900.txt</t>
  </si>
  <si>
    <t>-132.94 142.23 -287.47</t>
  </si>
  <si>
    <t>20170724T104939.276181400.txt</t>
  </si>
  <si>
    <t>-132.69 142 -287.83</t>
  </si>
  <si>
    <t>20170724T104939.310273500.txt</t>
  </si>
  <si>
    <t>-132.78 142.06 -287.71</t>
  </si>
  <si>
    <t>20170724T104939.327316900.txt</t>
  </si>
  <si>
    <t>-132.61 141.95 -287.9</t>
  </si>
  <si>
    <t>20170724T104939.401520600.txt</t>
  </si>
  <si>
    <t>-132.51 141.86 -288.07</t>
  </si>
  <si>
    <t>20170724T104939.449649700.txt</t>
  </si>
  <si>
    <t>-132.4 141.82 -288.13</t>
  </si>
  <si>
    <t>20170724T104939.495802000.txt</t>
  </si>
  <si>
    <t>-132.32 141.85 -288.12</t>
  </si>
  <si>
    <t>20170724T104939.619675800.txt</t>
  </si>
  <si>
    <t>-132.3 142.26 -288.3</t>
  </si>
  <si>
    <t>20170724T104939.635718500.txt</t>
  </si>
  <si>
    <t>-132.13 143.11 -289.76</t>
  </si>
  <si>
    <t>20170724T104939.703423800.txt</t>
  </si>
  <si>
    <t>-132.17 143.49 -290.06</t>
  </si>
  <si>
    <t>20170724T104939.823455400.txt</t>
  </si>
  <si>
    <t>-132.05 143.48 -289.96</t>
  </si>
  <si>
    <t>20170724T104939.869506500.txt</t>
  </si>
  <si>
    <t>-132.17 143.39 -290.06</t>
  </si>
  <si>
    <t>20170724T104939.917621200.txt</t>
  </si>
  <si>
    <t>-132.25 143.37 -290.19</t>
  </si>
  <si>
    <t>20170724T104939.931656400.txt</t>
  </si>
  <si>
    <t>-132.28 143.33 -290.21</t>
  </si>
  <si>
    <t>20170724T104940.050591700.txt</t>
  </si>
  <si>
    <t>-132.61 143.26 -290.19</t>
  </si>
  <si>
    <t>20170724T104940.104547800.txt</t>
  </si>
  <si>
    <t>-133.08 143.47 -289.6</t>
  </si>
  <si>
    <t>20170724T104940.197828100.txt</t>
  </si>
  <si>
    <t>-133.34 144.37 -289.33</t>
  </si>
  <si>
    <t>20170724T104940.269822000.txt</t>
  </si>
  <si>
    <t>-133.45 144.61 -289.59</t>
  </si>
  <si>
    <t>20170724T104940.302904200.txt</t>
  </si>
  <si>
    <t>-133.42 144.63 -289.68</t>
  </si>
  <si>
    <t>20170724T104940.342008400.txt</t>
  </si>
  <si>
    <t>-133.37 144.27 -289.79</t>
  </si>
  <si>
    <t>20170724T104940.411199600.txt</t>
  </si>
  <si>
    <t>-133.41 144.37 -289.88</t>
  </si>
  <si>
    <t>20170724T104940.447300900.txt</t>
  </si>
  <si>
    <t>-133.42 144.58 -290.2</t>
  </si>
  <si>
    <t>20170724T104940.510023800.txt</t>
  </si>
  <si>
    <t>-133.53 144.97 -290.39</t>
  </si>
  <si>
    <t>20170724T104940.573035100.txt</t>
  </si>
  <si>
    <t>-133.83 145.89 -290.52</t>
  </si>
  <si>
    <t>20170724T104940.648236700.txt</t>
  </si>
  <si>
    <t>-134.01 146.29 -290.46</t>
  </si>
  <si>
    <t>20170724T104940.659771900.txt</t>
  </si>
  <si>
    <t>-134.1 146.44 -290.36</t>
  </si>
  <si>
    <t>20170724T104940.759576300.txt</t>
  </si>
  <si>
    <t>-134.27 146.38 -289.44</t>
  </si>
  <si>
    <t>20170724T104940.790674000.txt</t>
  </si>
  <si>
    <t>-134.3 146.26 -289.37</t>
  </si>
  <si>
    <t>20170724T104940.871899000.txt</t>
  </si>
  <si>
    <t>-134.36 145.97 -289.09</t>
  </si>
  <si>
    <t>20170724T104940.900982600.txt</t>
  </si>
  <si>
    <t>-134.38 145.82 -288.91</t>
  </si>
  <si>
    <t>20170724T104940.947101000.txt</t>
  </si>
  <si>
    <t>-134.39 145.73 -288.82</t>
  </si>
  <si>
    <t>20170724T104941.030109600.txt</t>
  </si>
  <si>
    <t>-134.51 145.4 -288.43</t>
  </si>
  <si>
    <t>20170724T104941.042141900.txt</t>
  </si>
  <si>
    <t>-134.58 145.12 -287.68</t>
  </si>
  <si>
    <t>20170724T104941.092278100.txt</t>
  </si>
  <si>
    <t>-134.68 145.07 -287.45</t>
  </si>
  <si>
    <t>20170724T104941.135391900.txt</t>
  </si>
  <si>
    <t>-134.75 144.58 -287.18</t>
  </si>
  <si>
    <t>20170724T104941.214212800.txt</t>
  </si>
  <si>
    <t>-134.69 144.19 -286.53</t>
  </si>
  <si>
    <t>20170724T104941.268359300.txt</t>
  </si>
  <si>
    <t>-134.62 144 -286.39</t>
  </si>
  <si>
    <t>20170724T104941.306462100.txt</t>
  </si>
  <si>
    <t>-134.52 144.03 -286.54</t>
  </si>
  <si>
    <t>20170724T104941.363118200.txt</t>
  </si>
  <si>
    <t>-132.45 143.75 -287.89</t>
  </si>
  <si>
    <t>20170724T104941.430653500.txt</t>
  </si>
  <si>
    <t>-131.92 143.56 -288.54</t>
  </si>
  <si>
    <t>20170724T104941.445693400.txt</t>
  </si>
  <si>
    <t>-130.32 142.87 -290.37</t>
  </si>
  <si>
    <t>20170724T104941.535947900.txt</t>
  </si>
  <si>
    <t>-128.41 142.92 -291.49</t>
  </si>
  <si>
    <t>-182.24 146.44 -290.31</t>
  </si>
  <si>
    <t>20170724T104941.604844000.txt</t>
  </si>
  <si>
    <t>-125.82 143.26 -291.93</t>
  </si>
  <si>
    <t>-179.52 146.66 -290.83</t>
  </si>
  <si>
    <t>20170724T104941.635928300.txt</t>
  </si>
  <si>
    <t>-125.2 143.46 -290.67</t>
  </si>
  <si>
    <t>-179.1 146.9 -289.85</t>
  </si>
  <si>
    <t>20170724T104941.685597200.txt</t>
  </si>
  <si>
    <t>-125.07 143.94 -289.63</t>
  </si>
  <si>
    <t>-179.06 147.16 -288.31</t>
  </si>
  <si>
    <t>20170724T104941.744754100.txt</t>
  </si>
  <si>
    <t>-124.9 144.28 -287.83</t>
  </si>
  <si>
    <t>-178.6 147.56 -287.28</t>
  </si>
  <si>
    <t>20170724T104941.838506900.txt</t>
  </si>
  <si>
    <t>-124.43 144.66 -287.25</t>
  </si>
  <si>
    <t>-178.34 147.83 -286.44</t>
  </si>
  <si>
    <t>20170724T104941.901469900.txt</t>
  </si>
  <si>
    <t>-121.86 144.4 -288.51</t>
  </si>
  <si>
    <t>-175.82 147.65 -287.25</t>
  </si>
  <si>
    <t>20170724T104941.931582700.txt</t>
  </si>
  <si>
    <t>-123.49 144.26 -287.7</t>
  </si>
  <si>
    <t>-176.83 147.51 -286.72</t>
  </si>
  <si>
    <t>20170724T104942.006785700.txt</t>
  </si>
  <si>
    <t>-119.4 144.04 -289.31</t>
  </si>
  <si>
    <t>-173.07 147.4 -288.34</t>
  </si>
  <si>
    <t>20170724T104942.088860600.txt</t>
  </si>
  <si>
    <t>-117.95 143.13 -289.83</t>
  </si>
  <si>
    <t>-171.54 146.54 -288.98</t>
  </si>
  <si>
    <t>20170724T104942.092870200.txt</t>
  </si>
  <si>
    <t>-116.47 143 -288.72</t>
  </si>
  <si>
    <t>-170.21 146.36 -288.1</t>
  </si>
  <si>
    <t>20170724T104942.137990400.txt</t>
  </si>
  <si>
    <t>-114.85 143.27 -287.92</t>
  </si>
  <si>
    <t>-168.85 146.47 -287.42</t>
  </si>
  <si>
    <t>20170724T104942.200778800.txt</t>
  </si>
  <si>
    <t>-113.3 143.09 -287.41</t>
  </si>
  <si>
    <t>-167.5 146.41 -286.74</t>
  </si>
  <si>
    <t>20170724T104942.296044700.txt</t>
  </si>
  <si>
    <t>-112.45 143.02 -287.28</t>
  </si>
  <si>
    <t>-166.31 146.39 -286.73</t>
  </si>
  <si>
    <t>20170724T104942.356206900.txt</t>
  </si>
  <si>
    <t>-112.14 142.94 -287.28</t>
  </si>
  <si>
    <t>-165.66 146.66 -286.76</t>
  </si>
  <si>
    <t>20170724T104942.403873700.txt</t>
  </si>
  <si>
    <t>-111.8 142.93 -287.21</t>
  </si>
  <si>
    <t>-165.47 146.63 -286.64</t>
  </si>
  <si>
    <t>20170724T104942.465036200.txt</t>
  </si>
  <si>
    <t>-110.55 142.77 -287.21</t>
  </si>
  <si>
    <t>-164.35 147.11 -286.54</t>
  </si>
  <si>
    <t>20170724T104942.511173000.txt</t>
  </si>
  <si>
    <t>-110.19 142.93 -287.22</t>
  </si>
  <si>
    <t>-163.95 147.13 -286.89</t>
  </si>
  <si>
    <t>20170724T104942.592189600.txt</t>
  </si>
  <si>
    <t>-109.32 142.87 -287.39</t>
  </si>
  <si>
    <t>-162.96 147.57 -286.77</t>
  </si>
  <si>
    <t>20170724T104942.766164300.txt</t>
  </si>
  <si>
    <t>-108.79 143 -287.62</t>
  </si>
  <si>
    <t>-162.27 148.27 -286.56</t>
  </si>
  <si>
    <t>20170724T104942.807472000.txt</t>
  </si>
  <si>
    <t>-108.4 142.96 -287.59</t>
  </si>
  <si>
    <t>-161.64 148.54 -286.96</t>
  </si>
  <si>
    <t>20170724T104942.837553800.txt</t>
  </si>
  <si>
    <t>-107.96 142.9 -287.67</t>
  </si>
  <si>
    <t>-161.96 148.24 -286.73</t>
  </si>
  <si>
    <t>20170724T104942.889699200.txt</t>
  </si>
  <si>
    <t>-107.8 142.94 -287.78</t>
  </si>
  <si>
    <t>-161.78 148.32 -286.77</t>
  </si>
  <si>
    <t>20170724T104942.948854900.txt</t>
  </si>
  <si>
    <t>-108.19 142.97 -287.62</t>
  </si>
  <si>
    <t>-161.53 148.5 -286.87</t>
  </si>
  <si>
    <t>20170724T104943.025754400.txt</t>
  </si>
  <si>
    <t>-107.67 142.94 -287.72</t>
  </si>
  <si>
    <t>-160.98 148.86 -287.13</t>
  </si>
  <si>
    <t>20170724T104943.072881000.txt</t>
  </si>
  <si>
    <t>-107.58 142.94 -287.73</t>
  </si>
  <si>
    <t>-160.9 148.92 -287.16</t>
  </si>
  <si>
    <t>20170724T104943.080907300.txt</t>
  </si>
  <si>
    <t>-107.5 142.94 -287.74</t>
  </si>
  <si>
    <t>-160.81 148.96 -287.17</t>
  </si>
  <si>
    <t>20170724T104943.189031000.txt</t>
  </si>
  <si>
    <t>-107.43 142.94 -287.75</t>
  </si>
  <si>
    <t>-160.74 149.03 -287.16</t>
  </si>
  <si>
    <t>20170724T104943.234147300.txt</t>
  </si>
  <si>
    <t>-107.05 142.99 -287.84</t>
  </si>
  <si>
    <t>-160.29 149.25 -287.24</t>
  </si>
  <si>
    <t>20170724T104943.282005300.txt</t>
  </si>
  <si>
    <t>-106.04 142.93 -287.87</t>
  </si>
  <si>
    <t>-160.04 149.4 -287.24</t>
  </si>
  <si>
    <t>20170724T104943.325111300.txt</t>
  </si>
  <si>
    <t>-105.69 143.05 -287.95</t>
  </si>
  <si>
    <t>-158.58 150.03 -287.29</t>
  </si>
  <si>
    <t>20170724T104943.416051300.txt</t>
  </si>
  <si>
    <t>-105.16 143.1 -288.02</t>
  </si>
  <si>
    <t>-158.27 150.21 -287.19</t>
  </si>
  <si>
    <t>20170724T104943.463681800.txt</t>
  </si>
  <si>
    <t>-104.27 143.28 -288.18</t>
  </si>
  <si>
    <t>-157.42 150.97 -287.05</t>
  </si>
  <si>
    <t>20170724T104943.495277700.txt</t>
  </si>
  <si>
    <t>-104.14 143.21 -288.36</t>
  </si>
  <si>
    <t>-156.94 151.22 -287.14</t>
  </si>
  <si>
    <t>20170724T104943.541390500.txt</t>
  </si>
  <si>
    <t>-102.99 143.16 -288.48</t>
  </si>
  <si>
    <t>-155.84 151.81 -286.86</t>
  </si>
  <si>
    <t>20170724T104943.620607800.txt</t>
  </si>
  <si>
    <t>-101.84 143.16 -288.34</t>
  </si>
  <si>
    <t>-154.18 153.02 -287.29</t>
  </si>
  <si>
    <t>20170724T104943.756909800.txt</t>
  </si>
  <si>
    <t>-99.58 143.22 -288.62</t>
  </si>
  <si>
    <t>-151.76 155.01 -287.17</t>
  </si>
  <si>
    <t>20170724T104943.795747800.txt</t>
  </si>
  <si>
    <t>-98.94 143.22 -288.6</t>
  </si>
  <si>
    <t>-150.5 155.61 -287</t>
  </si>
  <si>
    <t>20170724T104943.884582000.txt</t>
  </si>
  <si>
    <t>-97.76 142.9 -288.52</t>
  </si>
  <si>
    <t>-149.75 154.74 -286.35</t>
  </si>
  <si>
    <t>20170724T104943.903631100.txt</t>
  </si>
  <si>
    <t>-97.4 142.66 -288.44</t>
  </si>
  <si>
    <t>-149.95 154.03 -286.09</t>
  </si>
  <si>
    <t>20170724T104943.932708200.txt</t>
  </si>
  <si>
    <t>-97.09 142.12 -287.79</t>
  </si>
  <si>
    <t>-150.19 152.03 -287.86</t>
  </si>
  <si>
    <t>20170724T104943.994879900.txt</t>
  </si>
  <si>
    <t>-99.61 142.06 -288.35</t>
  </si>
  <si>
    <t>-152.21 149.11 -288.69</t>
  </si>
  <si>
    <t>20170724T104944.042010100.txt</t>
  </si>
  <si>
    <t>-99.31 141.94 -288.05</t>
  </si>
  <si>
    <t>-152.19 149.15 -289.45</t>
  </si>
  <si>
    <t>20170724T104944.088813000.txt</t>
  </si>
  <si>
    <t>-99.46 142.17 -288.37</t>
  </si>
  <si>
    <t>-151.99 148.87 -290.49</t>
  </si>
  <si>
    <t>20170724T104944.134933900.txt</t>
  </si>
  <si>
    <t>-98.55 141.92 -288.16</t>
  </si>
  <si>
    <t>-151.57 149.41 -290.51</t>
  </si>
  <si>
    <t>20170724T104944.209138000.txt</t>
  </si>
  <si>
    <t>-96.78 142.21 -288.72</t>
  </si>
  <si>
    <t>-149.08 150.9 -291.86</t>
  </si>
  <si>
    <t>20170724T104944.291363400.txt</t>
  </si>
  <si>
    <t>-96.33 142.16 -288.66</t>
  </si>
  <si>
    <t>-148.73 151.35 -292.15</t>
  </si>
  <si>
    <t>20170724T104944.362556100.txt</t>
  </si>
  <si>
    <t>-95.34 142.32 -289.06</t>
  </si>
  <si>
    <t>-147.49 153.15 -292.28</t>
  </si>
  <si>
    <t>20170724T104944.417710700.txt</t>
  </si>
  <si>
    <t>-95.08 142.16 -288.81</t>
  </si>
  <si>
    <t>-146.96 153.26 -292.51</t>
  </si>
  <si>
    <t>20170724T104944.432749800.txt</t>
  </si>
  <si>
    <t>-94.39 142.21 -289</t>
  </si>
  <si>
    <t>-146.07 153.1 -292.77</t>
  </si>
  <si>
    <t>20170724T104944.536046300.txt</t>
  </si>
  <si>
    <t>-93.32 142 -289.01</t>
  </si>
  <si>
    <t>-144.94 153.08 -292.68</t>
  </si>
  <si>
    <t>20170724T104944.565122000.txt</t>
  </si>
  <si>
    <t>-92.95 141.9 -289.08</t>
  </si>
  <si>
    <t>-144.43 153.13 -292.26</t>
  </si>
  <si>
    <t>20170724T104944.619825600.txt</t>
  </si>
  <si>
    <t>-92.03 141.91 -289.15</t>
  </si>
  <si>
    <t>-143.4 153.29 -291.42</t>
  </si>
  <si>
    <t>20170724T104944.665946600.txt</t>
  </si>
  <si>
    <t>-91.9 141.86 -289.22</t>
  </si>
  <si>
    <t>-143.41 153.38 -291.17</t>
  </si>
  <si>
    <t>20170724T104944.745162000.txt</t>
  </si>
  <si>
    <t>-91.07 141.87 -289.07</t>
  </si>
  <si>
    <t>-142.83 153.65 -290.7</t>
  </si>
  <si>
    <t>20170724T104944.795301400.txt</t>
  </si>
  <si>
    <t>-90.66 141.84 -289.2</t>
  </si>
  <si>
    <t>-142.06 154.12 -290.36</t>
  </si>
  <si>
    <t>20170724T104944.838415900.txt</t>
  </si>
  <si>
    <t>-89.74 141.59 -289.06</t>
  </si>
  <si>
    <t>-141.12 154.17 -289.72</t>
  </si>
  <si>
    <t>20170724T104944.884542500.txt</t>
  </si>
  <si>
    <t>-89.28 141.54 -289.12</t>
  </si>
  <si>
    <t>-140.62 154.22 -289.46</t>
  </si>
  <si>
    <t>20170724T104944.978367900.txt</t>
  </si>
  <si>
    <t>-87.31 141.52 -289.42</t>
  </si>
  <si>
    <t>-138.4 155.16 -289.66</t>
  </si>
  <si>
    <t>20170724T104945.058581300.txt</t>
  </si>
  <si>
    <t>-86.04 141.36 -289.24</t>
  </si>
  <si>
    <t>-137.01 154.77 -289.23</t>
  </si>
  <si>
    <t>20170724T104945.104513900.txt</t>
  </si>
  <si>
    <t>-85.32 141.18 -289.2</t>
  </si>
  <si>
    <t>-136.5 154.42 -288.99</t>
  </si>
  <si>
    <t>20170724T104945.134565000.txt</t>
  </si>
  <si>
    <t>-83.57 140.82 -289.02</t>
  </si>
  <si>
    <t>-134.87 153.71 -288.93</t>
  </si>
  <si>
    <t>20170724T104945.200745700.txt</t>
  </si>
  <si>
    <t>-82.33 140.69 -289.13</t>
  </si>
  <si>
    <t>-133.62 153.43 -288.83</t>
  </si>
  <si>
    <t>20170724T104945.238878100.txt</t>
  </si>
  <si>
    <t>-81.6 140.58 -289.19</t>
  </si>
  <si>
    <t>-132.96 153.27 -289.06</t>
  </si>
  <si>
    <t>20170724T104945.358743900.txt</t>
  </si>
  <si>
    <t>-78.78 140.15 -289.06</t>
  </si>
  <si>
    <t>-130.34 152.29 -289.02</t>
  </si>
  <si>
    <t>20170724T104945.389372600.txt</t>
  </si>
  <si>
    <t>-77.92 140.01 -289.1</t>
  </si>
  <si>
    <t>-129.16 152.27 -289.1</t>
  </si>
  <si>
    <t>20170724T104945.465584500.txt</t>
  </si>
  <si>
    <t>-76.7 139.84 -288.81</t>
  </si>
  <si>
    <t>-128.12 151.9 -288.8</t>
  </si>
  <si>
    <t>20170724T104945.511466000.txt</t>
  </si>
  <si>
    <t>-75.67 139.63 -289.07</t>
  </si>
  <si>
    <t>-127.04 151.89 -289.18</t>
  </si>
  <si>
    <t>20170724T104945.539536800.txt</t>
  </si>
  <si>
    <t>-75.05 139.62 -288.94</t>
  </si>
  <si>
    <t>-126.55 151.72 -289.06</t>
  </si>
  <si>
    <t>20170724T104945.626807100.txt</t>
  </si>
  <si>
    <t>-74.28 139.64 -289.02</t>
  </si>
  <si>
    <t>-125.49 151.65 -289.5</t>
  </si>
  <si>
    <t>20170724T104945.636802800.txt</t>
  </si>
  <si>
    <t>-73.64 139.47 -288.88</t>
  </si>
  <si>
    <t>-124.65 151.39 -289.32</t>
  </si>
  <si>
    <t>20170724T104945.702925500.txt</t>
  </si>
  <si>
    <t>-73.5 139.49 -288.89</t>
  </si>
  <si>
    <t>-124.39 151.48 -289.38</t>
  </si>
  <si>
    <t>20170724T104945.760074200.txt</t>
  </si>
  <si>
    <t>-73.57 139.41 -288.65</t>
  </si>
  <si>
    <t>-124.33 151.12 -289.25</t>
  </si>
  <si>
    <t>20170724T104945.854335900.txt</t>
  </si>
  <si>
    <t>-73.01 139.35 -288.65</t>
  </si>
  <si>
    <t>-123.82 150.84 -289.26</t>
  </si>
  <si>
    <t>20170724T104945.916507900.txt</t>
  </si>
  <si>
    <t>-72.57 139.31 -288.73</t>
  </si>
  <si>
    <t>-122.94 150.68 -289.49</t>
  </si>
  <si>
    <t>20170724T104945.932549600.txt</t>
  </si>
  <si>
    <t>-72.2 139.3 -288.76</t>
  </si>
  <si>
    <t>-122.3 150.42 -289.59</t>
  </si>
  <si>
    <t>20170724T104946.025341500.txt</t>
  </si>
  <si>
    <t>-69.69 139.06 -288.84</t>
  </si>
  <si>
    <t>-121.21 149.98 -289.87</t>
  </si>
  <si>
    <t>20170724T104946.058429300.txt</t>
  </si>
  <si>
    <t>-67.01 138.71 -288.61</t>
  </si>
  <si>
    <t>-118.76 148.69 -290</t>
  </si>
  <si>
    <t>20170724T104946.103580200.txt</t>
  </si>
  <si>
    <t>-64.18 138.35 -288.5</t>
  </si>
  <si>
    <t>-115.91 147.89 -290.17</t>
  </si>
  <si>
    <t>20170724T104946.152711100.txt</t>
  </si>
  <si>
    <t>-63.23 138.19 -288.46</t>
  </si>
  <si>
    <t>-114.98 147.46 -290.45</t>
  </si>
  <si>
    <t>20170724T104946.275913100.txt</t>
  </si>
  <si>
    <t>-59.21 137.35 -288.21</t>
  </si>
  <si>
    <t>-110.91 146.48 -290.5</t>
  </si>
  <si>
    <t>-179.55 147.51 -302.67</t>
  </si>
  <si>
    <t>20170724T104946.358636400.txt</t>
  </si>
  <si>
    <t>-57.4 137.01 -288.1</t>
  </si>
  <si>
    <t>-108.78 145.87 -290.26</t>
  </si>
  <si>
    <t>-178.02 146.98 -302.64</t>
  </si>
  <si>
    <t>20170724T104946.403641600.txt</t>
  </si>
  <si>
    <t>-55.92 136.67 -287.93</t>
  </si>
  <si>
    <t>-107.49 145.47 -290.17</t>
  </si>
  <si>
    <t>-176.41 145.79 -301.93</t>
  </si>
  <si>
    <t>20170724T104946.478776600.txt</t>
  </si>
  <si>
    <t>-53.41 136.07 -287.71</t>
  </si>
  <si>
    <t>-105.13 144.64 -289.38</t>
  </si>
  <si>
    <t>-174.12 144.12 -300.58</t>
  </si>
  <si>
    <t>20170724T104946.540942300.txt</t>
  </si>
  <si>
    <t>-52.59 135.91 -287.57</t>
  </si>
  <si>
    <t>-104.12 144.4 -289.34</t>
  </si>
  <si>
    <t>-173.42 143.62 -300.13</t>
  </si>
  <si>
    <t>20170724T104946.619159900.txt</t>
  </si>
  <si>
    <t>-51.76 135.68 -287.45</t>
  </si>
  <si>
    <t>-103.4 143.85 -289.02</t>
  </si>
  <si>
    <t>-172.56 142.72 -299.75</t>
  </si>
  <si>
    <t>20170724T104946.697376400.txt</t>
  </si>
  <si>
    <t>-51.17 135.33 -287.45</t>
  </si>
  <si>
    <t>-102.88 143.68 -288.83</t>
  </si>
  <si>
    <t>-171.82 142.49 -299.41</t>
  </si>
  <si>
    <t>20170724T104946.713418700.txt</t>
  </si>
  <si>
    <t>-51.4 135.64 -287.66</t>
  </si>
  <si>
    <t>-102.33 143.63 -288.56</t>
  </si>
  <si>
    <t>-171.71 142.49 -298.97</t>
  </si>
  <si>
    <t>20170724T104946.811704100.txt</t>
  </si>
  <si>
    <t>-49.77 135.15 -287.31</t>
  </si>
  <si>
    <t>-101.24 143.55 -288.41</t>
  </si>
  <si>
    <t>-170.74 142.27 -298.25</t>
  </si>
  <si>
    <t>20170724T104946.864338600.txt</t>
  </si>
  <si>
    <t>-49.06 134.96 -287.36</t>
  </si>
  <si>
    <t>-100.72 143.58 -288.51</t>
  </si>
  <si>
    <t>-170.14 142.39 -297.85</t>
  </si>
  <si>
    <t>20170724T104946.935586300.txt</t>
  </si>
  <si>
    <t>-48.65 135 -287.36</t>
  </si>
  <si>
    <t>-100.15 143.4 -288.34</t>
  </si>
  <si>
    <t>-169.86 142.23 -297.56</t>
  </si>
  <si>
    <t>20170724T104946.945609800.txt</t>
  </si>
  <si>
    <t>-47.95 134.79 -287.09</t>
  </si>
  <si>
    <t>-99.83 143.51 -288.64</t>
  </si>
  <si>
    <t>-169.4 142.18 -297.24</t>
  </si>
  <si>
    <t>20170724T104946.968172400.txt</t>
  </si>
  <si>
    <t>-47.66 134.67 -287.17</t>
  </si>
  <si>
    <t>-99.24 143.31 -288.31</t>
  </si>
  <si>
    <t>-168.96 142.22 -297.12</t>
  </si>
  <si>
    <t>20170724T104947.040873200.txt</t>
  </si>
  <si>
    <t>-47.14 134.67 -287.03</t>
  </si>
  <si>
    <t>-98.61 143.52 -288.38</t>
  </si>
  <si>
    <t>-168.3 142.44 -297.3</t>
  </si>
  <si>
    <t>20170724T104947.072459300.txt</t>
  </si>
  <si>
    <t>-46.61 134.5 -287.04</t>
  </si>
  <si>
    <t>-98.07 143.55 -288.43</t>
  </si>
  <si>
    <t>-167.78 142.6 -297.86</t>
  </si>
  <si>
    <t>20170724T104947.151172300.txt</t>
  </si>
  <si>
    <t>-45.86 134.35 -286.81</t>
  </si>
  <si>
    <t>-97.36 143.64 -288.72</t>
  </si>
  <si>
    <t>-167.31 143.11 -297.95</t>
  </si>
  <si>
    <t>20170724T104947.184268900.txt</t>
  </si>
  <si>
    <t>-45.58 134.34 -286.85</t>
  </si>
  <si>
    <t>-97.07 143.43 -288.37</t>
  </si>
  <si>
    <t>-167 143.17 -297.84</t>
  </si>
  <si>
    <t>20170724T104947.233397300.txt</t>
  </si>
  <si>
    <t>-45.07 134.22 -286.86</t>
  </si>
  <si>
    <t>-97.61 143.43 -288.24</t>
  </si>
  <si>
    <t>-166.16 143.33 -298.16</t>
  </si>
  <si>
    <t>20170724T104947.281538400.txt</t>
  </si>
  <si>
    <t>-44.31 133.94 -286.66</t>
  </si>
  <si>
    <t>-95.82 143.45 -288.34</t>
  </si>
  <si>
    <t>-165.26 143.49 -298.23</t>
  </si>
  <si>
    <t>20170724T104947.365294500.txt</t>
  </si>
  <si>
    <t>-43.04 133.66 -286.82</t>
  </si>
  <si>
    <t>-94.22 143.28 -288.46</t>
  </si>
  <si>
    <t>-163.99 143.13 -297.89</t>
  </si>
  <si>
    <t>20170724T104947.465081700.txt</t>
  </si>
  <si>
    <t>-39.54 132.76 -286.48</t>
  </si>
  <si>
    <t>-90.81 142.6 -288.26</t>
  </si>
  <si>
    <t>-160.24 142.49 -297.97</t>
  </si>
  <si>
    <t>20170724T104947.509740700.txt</t>
  </si>
  <si>
    <t>-38.09 132.44 -286.35</t>
  </si>
  <si>
    <t>-89.36 142.32 -288.22</t>
  </si>
  <si>
    <t>-158.69 142.4 -298.41</t>
  </si>
  <si>
    <t>20170724T104947.589958300.txt</t>
  </si>
  <si>
    <t>-36.21 131.86 -286.15</t>
  </si>
  <si>
    <t>-87.17 142.1 -288.1</t>
  </si>
  <si>
    <t>-156.83 142.16 -298.68</t>
  </si>
  <si>
    <t>20170724T104947.718321900.txt</t>
  </si>
  <si>
    <t>-34.01 131.33 -285.98</t>
  </si>
  <si>
    <t>-84.77 141.86 -287.64</t>
  </si>
  <si>
    <t>-154.72 142.16 -297.52</t>
  </si>
  <si>
    <t>20170724T104947.759420800.txt</t>
  </si>
  <si>
    <t>-33.53 131.23 -286.06</t>
  </si>
  <si>
    <t>-84.48 141.79 -287.52</t>
  </si>
  <si>
    <t>-154.1 142.13 -297.21</t>
  </si>
  <si>
    <t>20170724T104947.834642200.txt</t>
  </si>
  <si>
    <t>-32.12 130.79 -285.82</t>
  </si>
  <si>
    <t>-83.15 141.68 -287.62</t>
  </si>
  <si>
    <t>-152.6 142.29 -296.62</t>
  </si>
  <si>
    <t>20170724T104947.844668500.txt</t>
  </si>
  <si>
    <t>-31.6 130.7 -285.83</t>
  </si>
  <si>
    <t>-82.46 141.61 -287.45</t>
  </si>
  <si>
    <t>-151.9 142.24 -296.32</t>
  </si>
  <si>
    <t>20170724T104947.885481900.txt</t>
  </si>
  <si>
    <t>-30.44 130.33 -285.69</t>
  </si>
  <si>
    <t>-81.37 141.52 -287.38</t>
  </si>
  <si>
    <t>-151.24 142.23 -296.27</t>
  </si>
  <si>
    <t>20170724T104947.958670400.txt</t>
  </si>
  <si>
    <t>-29.84 130.23 -285.69</t>
  </si>
  <si>
    <t>-80.71 141.5 -287.26</t>
  </si>
  <si>
    <t>-150.49 142.17 -296.02</t>
  </si>
  <si>
    <t>20170724T104947.983743600.txt</t>
  </si>
  <si>
    <t>-28.09 129.58 -285.48</t>
  </si>
  <si>
    <t>-78.86 141.25 -287.23</t>
  </si>
  <si>
    <t>-148.54 142.65 -295.58</t>
  </si>
  <si>
    <t>20170724T104948.072486800.txt</t>
  </si>
  <si>
    <t>-26.82 129.2 -285.44</t>
  </si>
  <si>
    <t>-77.66 140.98 -286.93</t>
  </si>
  <si>
    <t>-147.68 143.04 -294.67</t>
  </si>
  <si>
    <t>20170724T104948.135832400.txt</t>
  </si>
  <si>
    <t>-24.47 128.39 -285.09</t>
  </si>
  <si>
    <t>-75.05 140.47 -286.36</t>
  </si>
  <si>
    <t>-143.97 143.11 -293.48</t>
  </si>
  <si>
    <t>20170724T104948.212914500.txt</t>
  </si>
  <si>
    <t>-22.94 127.71 -284.9</t>
  </si>
  <si>
    <t>-73.32 140.2 -286.16</t>
  </si>
  <si>
    <t>-143.39 143.04 -293.47</t>
  </si>
  <si>
    <t>20170724T104948.244999500.txt</t>
  </si>
  <si>
    <t>-23.43 127.92 -285</t>
  </si>
  <si>
    <t>-73.86 140.46 -286.45</t>
  </si>
  <si>
    <t>-143.76 143.32 -294.02</t>
  </si>
  <si>
    <t>20170724T104948.305174300.txt</t>
  </si>
  <si>
    <t>-21.5 127.36 -284.81</t>
  </si>
  <si>
    <t>-72.13 140.13 -286.48</t>
  </si>
  <si>
    <t>-141.68 143.25 -293.12</t>
  </si>
  <si>
    <t>20170724T104948.372855700.txt</t>
  </si>
  <si>
    <t>-20.88 127.1 -284.73</t>
  </si>
  <si>
    <t>-71.28 140.06 -286.17</t>
  </si>
  <si>
    <t>-141.45 143.42 -292.79</t>
  </si>
  <si>
    <t>20170724T104948.435530600.txt</t>
  </si>
  <si>
    <t>-19.8 126.52 -284.38</t>
  </si>
  <si>
    <t>-69.99 139.84 -285.84</t>
  </si>
  <si>
    <t>-139.98 143.26 -292.27</t>
  </si>
  <si>
    <t>20170724T104948.536805800.txt</t>
  </si>
  <si>
    <t>-17.86 125.89 -284.42</t>
  </si>
  <si>
    <t>-68.11 139.61 -286.23</t>
  </si>
  <si>
    <t>-138.3 143.55 -291.88</t>
  </si>
  <si>
    <t>20170724T104948.672945700.txt</t>
  </si>
  <si>
    <t>-15.61 125.01 -284.1</t>
  </si>
  <si>
    <t>-65.63 139.31 -285.69</t>
  </si>
  <si>
    <t>-135.76 143.9 -291.59</t>
  </si>
  <si>
    <t>20170724T104948.684580600.txt</t>
  </si>
  <si>
    <t>-14.66 124.52 -284.07</t>
  </si>
  <si>
    <t>-64.53 139.26 -285.91</t>
  </si>
  <si>
    <t>-134.42 143.93 -291.43</t>
  </si>
  <si>
    <t>20170724T104948.729705100.txt</t>
  </si>
  <si>
    <t>-13.51 124.2 -283.88</t>
  </si>
  <si>
    <t>-63.29 139.14 -286.04</t>
  </si>
  <si>
    <t>-133.02 144.31 -291.45</t>
  </si>
  <si>
    <t>20170724T104948.838030500.txt</t>
  </si>
  <si>
    <t>-11.44 123.3 -283.59</t>
  </si>
  <si>
    <t>-61.06 138.94 -285.91</t>
  </si>
  <si>
    <t>-130.8 144.82 -291.51</t>
  </si>
  <si>
    <t>20170724T104948.924235200.txt</t>
  </si>
  <si>
    <t>-10.57 122.78 -283.34</t>
  </si>
  <si>
    <t>-60.08 138.68 -285.77</t>
  </si>
  <si>
    <t>-129.96 145.05 -291.43</t>
  </si>
  <si>
    <t>20170724T104948.959328000.txt</t>
  </si>
  <si>
    <t>-10.06 122.54 -283.35</t>
  </si>
  <si>
    <t>-59.44 138.49 -285.67</t>
  </si>
  <si>
    <t>-129.28 144.99 -291.38</t>
  </si>
  <si>
    <t>20170724T104949.025520600.txt</t>
  </si>
  <si>
    <t>-7.64 121.34 -283.1</t>
  </si>
  <si>
    <t>-56.84 138.14 -285.49</t>
  </si>
  <si>
    <t>-126.65 144.99 -291.18</t>
  </si>
  <si>
    <t>20170724T104949.088698000.txt</t>
  </si>
  <si>
    <t>-7.26 121.12 -283.01</t>
  </si>
  <si>
    <t>-56.34 138.1 -285.46</t>
  </si>
  <si>
    <t>-126.41 144.89 -291.14</t>
  </si>
  <si>
    <t>20170724T104949.120787600.txt</t>
  </si>
  <si>
    <t>-6.29 120.63 -282.78</t>
  </si>
  <si>
    <t>-55.48 137.84 -285.6</t>
  </si>
  <si>
    <t>-124.88 144.95 -290.96</t>
  </si>
  <si>
    <t>20170724T104949.200750600.txt</t>
  </si>
  <si>
    <t>-5.95 120.41 -282.64</t>
  </si>
  <si>
    <t>-54.97 137.77 -285.55</t>
  </si>
  <si>
    <t>-124.64 144.98 -290.62</t>
  </si>
  <si>
    <t>20170724T104949.243864100.txt</t>
  </si>
  <si>
    <t>-5.07 120.05 -282.41</t>
  </si>
  <si>
    <t>-53.99 137.67 -285.4</t>
  </si>
  <si>
    <t>-123.44 145.12 -290.8</t>
  </si>
  <si>
    <t>20170724T104949.323636300.txt</t>
  </si>
  <si>
    <t>-3.67 119.17 -281.98</t>
  </si>
  <si>
    <t>-52.41 137.21 -285.02</t>
  </si>
  <si>
    <t>-122.13 145.41 -290.4</t>
  </si>
  <si>
    <t>20170724T104949.376783100.txt</t>
  </si>
  <si>
    <t>-2.99 118.79 -281.85</t>
  </si>
  <si>
    <t>-51.64 136.99 -285.18</t>
  </si>
  <si>
    <t>-121 145.56 -290.13</t>
  </si>
  <si>
    <t>20170724T104949.511926900.txt</t>
  </si>
  <si>
    <t>-0.5 117.43 -281.37</t>
  </si>
  <si>
    <t>-48.9 136.39 -284.85</t>
  </si>
  <si>
    <t>-118.12 146.2 -290.17</t>
  </si>
  <si>
    <t>20170724T104949.568081200.txt</t>
  </si>
  <si>
    <t>-0.18 117.16 -281.23</t>
  </si>
  <si>
    <t>-48.48 136.22 -284.82</t>
  </si>
  <si>
    <t>-117.94 146.13 -290.22</t>
  </si>
  <si>
    <t>20170724T104949.618928600.txt</t>
  </si>
  <si>
    <t>-0.66 117.14 -281.09</t>
  </si>
  <si>
    <t>-48.66 135.77 -284.15</t>
  </si>
  <si>
    <t>-118.17 145.6 -289.7</t>
  </si>
  <si>
    <t>20170724T104949.682100000.txt</t>
  </si>
  <si>
    <t>-1.3 117.06 -280.64</t>
  </si>
  <si>
    <t>-50 135.58 -283.79</t>
  </si>
  <si>
    <t>-119.52 145.24 -288.34</t>
  </si>
  <si>
    <t>20170724T104949.769955600.txt</t>
  </si>
  <si>
    <t>-3.04 117.52 -280.67</t>
  </si>
  <si>
    <t>-51.97 135.35 -282.85</t>
  </si>
  <si>
    <t>-121.43 144.66 -284.39</t>
  </si>
  <si>
    <t>20170724T104949.807056600.txt</t>
  </si>
  <si>
    <t>-4 117.8 -280.92</t>
  </si>
  <si>
    <t>-52.99 135.12 -283.03</t>
  </si>
  <si>
    <t>-122.89 143.4 -283.82</t>
  </si>
  <si>
    <t>20170724T104949.839141600.txt</t>
  </si>
  <si>
    <t>-4.67 118.07 -280.78</t>
  </si>
  <si>
    <t>-53.81 135.03 -282.86</t>
  </si>
  <si>
    <t>-123.77 143.2 -283.21</t>
  </si>
  <si>
    <t>20170724T104949.915993500.txt</t>
  </si>
  <si>
    <t>-10.41 121.17 -282.24</t>
  </si>
  <si>
    <t>-60.31 136.57 -283.2</t>
  </si>
  <si>
    <t>-129.88 144.09 -279.53</t>
  </si>
  <si>
    <t>20170724T104949.948082300.txt</t>
  </si>
  <si>
    <t>-15.51 123.42 -282.52</t>
  </si>
  <si>
    <t>-65.87 137.62 -283.19</t>
  </si>
  <si>
    <t>-135.44 145.69 -277.11</t>
  </si>
  <si>
    <t>20170724T104949.995206500.txt</t>
  </si>
  <si>
    <t>-16.99 124.16 -282.9</t>
  </si>
  <si>
    <t>-67.24 137.89 -283.23</t>
  </si>
  <si>
    <t>-136.63 146.05 -276.49</t>
  </si>
  <si>
    <t>20170724T104950.059376500.txt</t>
  </si>
  <si>
    <t>-18.54 124.82 -282.93</t>
  </si>
  <si>
    <t>-68.91 138 -282.92</t>
  </si>
  <si>
    <t>-138.58 147.87 -277.04</t>
  </si>
  <si>
    <t>20170724T104950.107294000.txt</t>
  </si>
  <si>
    <t>-20.82 125.61 -283.21</t>
  </si>
  <si>
    <t>-71.33 138.42 -282.96</t>
  </si>
  <si>
    <t>-141.22 148.86 -277.11</t>
  </si>
  <si>
    <t>20170724T104950.167453000.txt</t>
  </si>
  <si>
    <t>-20.67 125.76 -283.4</t>
  </si>
  <si>
    <t>-71.15 138.71 -283.3</t>
  </si>
  <si>
    <t>-140.94 150.32 -280.79</t>
  </si>
  <si>
    <t>20170724T104950.212581600.txt</t>
  </si>
  <si>
    <t>-17.49 124.7 -283.48</t>
  </si>
  <si>
    <t>-67.86 138.53 -283.95</t>
  </si>
  <si>
    <t>-136.97 151.56 -283.68</t>
  </si>
  <si>
    <t>20170724T104950.251685100.txt</t>
  </si>
  <si>
    <t>-15.42 123.92 -282.7</t>
  </si>
  <si>
    <t>-65.57 138.09 -283.75</t>
  </si>
  <si>
    <t>-134.89 151.2 -284.34</t>
  </si>
  <si>
    <t>20170724T104950.311855700.txt</t>
  </si>
  <si>
    <t>-12.79 122.62 -282.63</t>
  </si>
  <si>
    <t>-62.73 137.68 -284.06</t>
  </si>
  <si>
    <t>-132.11 150.3 -285.84</t>
  </si>
  <si>
    <t>20170724T104950.402104600.txt</t>
  </si>
  <si>
    <t>-9.17 121.05 -282.08</t>
  </si>
  <si>
    <t>-58.84 136.86 -283.88</t>
  </si>
  <si>
    <t>-127.96 149.39 -286.65</t>
  </si>
  <si>
    <t>20170724T104950.434180400.txt</t>
  </si>
  <si>
    <t>-8.38 120.61 -281.89</t>
  </si>
  <si>
    <t>-57.86 136.65 -283.83</t>
  </si>
  <si>
    <t>-127.27 149.17 -286.65</t>
  </si>
  <si>
    <t>20170724T104950.494345400.txt</t>
  </si>
  <si>
    <t>-4.83 118.8 -281.15</t>
  </si>
  <si>
    <t>-54.16 135.61 -283.88</t>
  </si>
  <si>
    <t>-123.07 147.9 -286.77</t>
  </si>
  <si>
    <t>20170724T104950.536461600.txt</t>
  </si>
  <si>
    <t>-3.17 117.89 -280.67</t>
  </si>
  <si>
    <t>-52.21 135.03 -283.62</t>
  </si>
  <si>
    <t>-121.61 147.36 -287.43</t>
  </si>
  <si>
    <t>20170724T104950.667444800.txt</t>
  </si>
  <si>
    <t>-1.11 117.18 -280.8</t>
  </si>
  <si>
    <t>-49.93 134.93 -284.18</t>
  </si>
  <si>
    <t>-119.15 147.25 -288.41</t>
  </si>
  <si>
    <t>20170724T104950.713298100.txt</t>
  </si>
  <si>
    <t>-0.17 116.79 -280.67</t>
  </si>
  <si>
    <t>-48.91 134.88 -284.34</t>
  </si>
  <si>
    <t>-117.96 147.27 -288.19</t>
  </si>
  <si>
    <t>20170724T104950.747386700.txt</t>
  </si>
  <si>
    <t>0.51 116.32 -280.61</t>
  </si>
  <si>
    <t>-49.67 134.89 -284.06</t>
  </si>
  <si>
    <t>-117.01 147.1 -288.32</t>
  </si>
  <si>
    <t>20170724T104950.842655800.txt</t>
  </si>
  <si>
    <t>0.94 116.11 -280.6</t>
  </si>
  <si>
    <t>-49.2 134.86 -284.11</t>
  </si>
  <si>
    <t>-116.32 147.24 -288.42</t>
  </si>
  <si>
    <t>20170724T104950.904840900.txt</t>
  </si>
  <si>
    <t>3.63 114.7 -280.52</t>
  </si>
  <si>
    <t>-44.51 134.15 -284.66</t>
  </si>
  <si>
    <t>-113.39 146.82 -290.55</t>
  </si>
  <si>
    <t>20170724T104950.953971100.txt</t>
  </si>
  <si>
    <t>4.08 114.43 -280.45</t>
  </si>
  <si>
    <t>-43.92 134.12 -284.66</t>
  </si>
  <si>
    <t>-112.86 146.82 -290.73</t>
  </si>
  <si>
    <t>20170724T104951.027172300.txt</t>
  </si>
  <si>
    <t>4.91 113.9 -280.12</t>
  </si>
  <si>
    <t>-42.84 133.91 -284.28</t>
  </si>
  <si>
    <t>-111.82 146.94 -290.97</t>
  </si>
  <si>
    <t>20170724T104951.096021500.txt</t>
  </si>
  <si>
    <t>6.34 112.74 -279.83</t>
  </si>
  <si>
    <t>-41.16 133.38 -284.23</t>
  </si>
  <si>
    <t>-109.86 146.77 -291.14</t>
  </si>
  <si>
    <t>20170724T104951.147176100.txt</t>
  </si>
  <si>
    <t>8.46 111.2 -279.72</t>
  </si>
  <si>
    <t>-38.59 132.76 -284.36</t>
  </si>
  <si>
    <t>-106.95 146.13 -291.22</t>
  </si>
  <si>
    <t>20170724T104951.181250900.txt</t>
  </si>
  <si>
    <t>9.91 109.93 -279.22</t>
  </si>
  <si>
    <t>-36.64 132.22 -283.88</t>
  </si>
  <si>
    <t>-105.53 145.3 -290.95</t>
  </si>
  <si>
    <t>20170724T104951.244064300.txt</t>
  </si>
  <si>
    <t>10.83 109.1 -279.08</t>
  </si>
  <si>
    <t>-35.54 131.89 -283.83</t>
  </si>
  <si>
    <t>-104.02 145.07 -291.01</t>
  </si>
  <si>
    <t>20170724T104951.272650300.txt</t>
  </si>
  <si>
    <t>12.58 107.33 -278.51</t>
  </si>
  <si>
    <t>-33.17 131.23 -283.48</t>
  </si>
  <si>
    <t>-101.73 144.87 -291.43</t>
  </si>
  <si>
    <t>20170724T104951.447283300.txt</t>
  </si>
  <si>
    <t>19.4 99.51 -276.75</t>
  </si>
  <si>
    <t>-23.5 127.87 -281.96</t>
  </si>
  <si>
    <t>-91.6 143.38 -291.09</t>
  </si>
  <si>
    <t>20170724T104951.485385700.txt</t>
  </si>
  <si>
    <t>20.71 97.82 -276.28</t>
  </si>
  <si>
    <t>-21.61 127.07 -281.76</t>
  </si>
  <si>
    <t>-89.27 143.09 -290.97</t>
  </si>
  <si>
    <t>20170724T104951.573126800.txt</t>
  </si>
  <si>
    <t>22.5 95.36 -275.6</t>
  </si>
  <si>
    <t>-18.76 125.96 -281.4</t>
  </si>
  <si>
    <t>-180.82 151.05 -268.35</t>
  </si>
  <si>
    <t>-86.41 142.64 -291.09</t>
  </si>
  <si>
    <t>20170724T104951.620635300.txt</t>
  </si>
  <si>
    <t>23.03 94.68 -275.43</t>
  </si>
  <si>
    <t>-17.99 125.54 -281.07</t>
  </si>
  <si>
    <t>-179.81 150.88 -268.07</t>
  </si>
  <si>
    <t>-85.14 142.97 -292.1</t>
  </si>
  <si>
    <t>20170724T104951.657761300.txt</t>
  </si>
  <si>
    <t>24 93.17 -275.32</t>
  </si>
  <si>
    <t>-16.35 124.88 -280.98</t>
  </si>
  <si>
    <t>-178.08 151.27 -268.48</t>
  </si>
  <si>
    <t>-83.85 142.45 -291.06</t>
  </si>
  <si>
    <t>20170724T104951.702471000.txt</t>
  </si>
  <si>
    <t>24.95 91.89 -274.77</t>
  </si>
  <si>
    <t>-14.91 124.12 -280.73</t>
  </si>
  <si>
    <t>-175.81 151.73 -267.72</t>
  </si>
  <si>
    <t>-82.05 142.15 -290.74</t>
  </si>
  <si>
    <t>20170724T104951.777167700.txt</t>
  </si>
  <si>
    <t>26.25 89.71 -274.42</t>
  </si>
  <si>
    <t>-12.6 123.04 -280.36</t>
  </si>
  <si>
    <t>-173.54 152.81 -268.05</t>
  </si>
  <si>
    <t>-79.63 141.96 -290.6</t>
  </si>
  <si>
    <t>20170724T104951.794714600.txt</t>
  </si>
  <si>
    <t>27.32 88.35 -274.26</t>
  </si>
  <si>
    <t>-11.05 122.34 -280.37</t>
  </si>
  <si>
    <t>-170.79 152.93 -267.71</t>
  </si>
  <si>
    <t>-77.57 141.8 -290.81</t>
  </si>
  <si>
    <t>20170724T104951.863898900.txt</t>
  </si>
  <si>
    <t>27.75 87.64 -273.93</t>
  </si>
  <si>
    <t>-10.14 122.02 -280.18</t>
  </si>
  <si>
    <t>-170.26 153.19 -268.06</t>
  </si>
  <si>
    <t>-76.67 141.81 -290.83</t>
  </si>
  <si>
    <t>20170724T104951.887975600.txt</t>
  </si>
  <si>
    <t>28.74 85.9 -273.55</t>
  </si>
  <si>
    <t>-8.51 120.96 -280</t>
  </si>
  <si>
    <t>-168.11 153.4 -267.9</t>
  </si>
  <si>
    <t>-74.79 141.43 -290.92</t>
  </si>
  <si>
    <t>20170724T104951.947140900.txt</t>
  </si>
  <si>
    <t>29.25 85.11 -273.45</t>
  </si>
  <si>
    <t>-7.61 120.55 -279.69</t>
  </si>
  <si>
    <t>-166.9 153.56 -267.77</t>
  </si>
  <si>
    <t>-73.62 141.42 -291.02</t>
  </si>
  <si>
    <t>20170724T104952.009821400.txt</t>
  </si>
  <si>
    <t>30.71 82.63 -272.85</t>
  </si>
  <si>
    <t>-4.9 119.15 -279.4</t>
  </si>
  <si>
    <t>-164.29 154.13 -268.32</t>
  </si>
  <si>
    <t>-70.63 140.93 -290.96</t>
  </si>
  <si>
    <t>20170724T104952.088533300.txt</t>
  </si>
  <si>
    <t>31.75 81 -272.66</t>
  </si>
  <si>
    <t>-3.23 118.21 -278.99</t>
  </si>
  <si>
    <t>-161.71 154.26 -268.53</t>
  </si>
  <si>
    <t>-68.6 140.53 -290.71</t>
  </si>
  <si>
    <t>20170724T104952.151701200.txt</t>
  </si>
  <si>
    <t>33.32 78.47 -272.21</t>
  </si>
  <si>
    <t>-0.51 116.6 -278.57</t>
  </si>
  <si>
    <t>-158.29 154.76 -268.87</t>
  </si>
  <si>
    <t>-65.57 139.92 -291.2</t>
  </si>
  <si>
    <t>20170724T104952.216886700.txt</t>
  </si>
  <si>
    <t>34.84 75.87 -271.42</t>
  </si>
  <si>
    <t>2.13 114.83 -277.91</t>
  </si>
  <si>
    <t>-154.77 155.37 -268.55</t>
  </si>
  <si>
    <t>-62.64 139.34 -291.53</t>
  </si>
  <si>
    <t>20170724T104952.244962100.txt</t>
  </si>
  <si>
    <t>35.67 74.23 -271.26</t>
  </si>
  <si>
    <t>3.53 113.73 -277.73</t>
  </si>
  <si>
    <t>-152.65 155.51 -268.26</t>
  </si>
  <si>
    <t>-60.62 138.92 -291.29</t>
  </si>
  <si>
    <t>20170724T104952.339799600.txt</t>
  </si>
  <si>
    <t>37 71.89 -270.77</t>
  </si>
  <si>
    <t>5.83 112.2 -277.27</t>
  </si>
  <si>
    <t>-149.56 155.87 -268.36</t>
  </si>
  <si>
    <t>-58.03 138.43 -291.5</t>
  </si>
  <si>
    <t>20170724T104952.401594000.txt</t>
  </si>
  <si>
    <t>37.86 69.97 -270.52</t>
  </si>
  <si>
    <t>7.36 110.76 -276.64</t>
  </si>
  <si>
    <t>-147.52 155.68 -268.62</t>
  </si>
  <si>
    <t>-55.78 137.69 -291.39</t>
  </si>
  <si>
    <t>20170724T104952.459748300.txt</t>
  </si>
  <si>
    <t>39.05 68.14 -270.14</t>
  </si>
  <si>
    <t>9.19 109.38 -276.42</t>
  </si>
  <si>
    <t>-145.16 155.73 -268.97</t>
  </si>
  <si>
    <t>-53.57 137.1 -291.57</t>
  </si>
  <si>
    <t>20170724T104952.525936000.txt</t>
  </si>
  <si>
    <t>39.24 67.65 -270.08</t>
  </si>
  <si>
    <t>9.39 109.01 -276.18</t>
  </si>
  <si>
    <t>-144.52 156.81 -268.87</t>
  </si>
  <si>
    <t>-53.21 136.66 -291.31</t>
  </si>
  <si>
    <t>20170724T104952.559024200.txt</t>
  </si>
  <si>
    <t>38.76 67.77 -269.99</t>
  </si>
  <si>
    <t>8.79 108.96 -275.96</t>
  </si>
  <si>
    <t>-144.16 157.57 -266.1</t>
  </si>
  <si>
    <t>-53.87 136.24 -290.85</t>
  </si>
  <si>
    <t>20170724T104952.605766400.txt</t>
  </si>
  <si>
    <t>37.28 68.91 -270.23</t>
  </si>
  <si>
    <t>6.56 109.37 -275.41</t>
  </si>
  <si>
    <t>-146.44 157.89 -262.71</t>
  </si>
  <si>
    <t>-57.1 135.6 -289.53</t>
  </si>
  <si>
    <t>20170724T104952.681468400.txt</t>
  </si>
  <si>
    <t>36.68 69.68 -270.49</t>
  </si>
  <si>
    <t>5.63 110.09 -275.88</t>
  </si>
  <si>
    <t>-147 158.48 -261.28</t>
  </si>
  <si>
    <t>-58.4 135.92 -289.8</t>
  </si>
  <si>
    <t>20170724T104952.727716700.txt</t>
  </si>
  <si>
    <t>36.58 69.86 -270.43</t>
  </si>
  <si>
    <t>5.3 110.18 -275.98</t>
  </si>
  <si>
    <t>-147.39 158.76 -261.26</t>
  </si>
  <si>
    <t>-58.58 135.94 -289.42</t>
  </si>
  <si>
    <t>20170724T104952.792903600.txt</t>
  </si>
  <si>
    <t>36.39 70.2 -270.53</t>
  </si>
  <si>
    <t>5.09 110.41 -275.89</t>
  </si>
  <si>
    <t>-147.74 159.45 -261.38</t>
  </si>
  <si>
    <t>-58.5 136.34 -289.48</t>
  </si>
  <si>
    <t>20170724T104952.814976000.txt</t>
  </si>
  <si>
    <t>36.34 70.25 -270.68</t>
  </si>
  <si>
    <t>4.98 110.48 -275.86</t>
  </si>
  <si>
    <t>-147.88 160.22 -262.05</t>
  </si>
  <si>
    <t>-58.08 135.93 -289.61</t>
  </si>
  <si>
    <t>20170724T104952.917240700.txt</t>
  </si>
  <si>
    <t>36.15 70.56 -270.67</t>
  </si>
  <si>
    <t>4.76 110.65 -276.16</t>
  </si>
  <si>
    <t>-148.02 160.13 -261.51</t>
  </si>
  <si>
    <t>-58.93 135.93 -289.41</t>
  </si>
  <si>
    <t>20170724T104952.942307500.txt</t>
  </si>
  <si>
    <t>35.44 71.41 -270.87</t>
  </si>
  <si>
    <t>3.74 111.29 -276.08</t>
  </si>
  <si>
    <t>-150.66 158.48 -262.24</t>
  </si>
  <si>
    <t>-59.6 135.96 -289.43</t>
  </si>
  <si>
    <t>20170724T104952.997456900.txt</t>
  </si>
  <si>
    <t>35.57 71.29 -270.92</t>
  </si>
  <si>
    <t>4.03 111.19 -276.21</t>
  </si>
  <si>
    <t>-151.61 158.62 -265.01</t>
  </si>
  <si>
    <t>-59.95 136.15 -289.25</t>
  </si>
  <si>
    <t>20170724T104953.062631100.txt</t>
  </si>
  <si>
    <t>38.06 68.26 -270.88</t>
  </si>
  <si>
    <t>8.21 109.45 -276.23</t>
  </si>
  <si>
    <t>-147.61 159.16 -274.95</t>
  </si>
  <si>
    <t>-55.37 135.74 -291.08</t>
  </si>
  <si>
    <t>20170724T104953.122798600.txt</t>
  </si>
  <si>
    <t>38.57 67.57 -270.68</t>
  </si>
  <si>
    <t>9.02 108.99 -276.24</t>
  </si>
  <si>
    <t>-146.67 158.65 -275.35</t>
  </si>
  <si>
    <t>-54.46 135.48 -291.43</t>
  </si>
  <si>
    <t>20170724T104953.160900300.txt</t>
  </si>
  <si>
    <t>39.22 66.45 -270.57</t>
  </si>
  <si>
    <t>10.24 108.16 -275.96</t>
  </si>
  <si>
    <t>-145.17 158.23 -275.28</t>
  </si>
  <si>
    <t>-52.95 135.26 -291.52</t>
  </si>
  <si>
    <t>20170724T104953.212857000.txt</t>
  </si>
  <si>
    <t>39.86 65.18 -270.46</t>
  </si>
  <si>
    <t>11.28 107.25 -275.82</t>
  </si>
  <si>
    <t>-143.84 157.81 -274.66</t>
  </si>
  <si>
    <t>-51.12 134.92 -291.09</t>
  </si>
  <si>
    <t>20170724T104953.261990000.txt</t>
  </si>
  <si>
    <t>41.05 63.05 -270.13</t>
  </si>
  <si>
    <t>13.38 105.71 -275.5</t>
  </si>
  <si>
    <t>-141.52 158.16 -276.28</t>
  </si>
  <si>
    <t>-48.88 134.37 -291.47</t>
  </si>
  <si>
    <t>20170724T104953.365269500.txt</t>
  </si>
  <si>
    <t>41.76 61.34 -269.96</t>
  </si>
  <si>
    <t>14.71 104.44 -275.2</t>
  </si>
  <si>
    <t>-139.95 158.71 -278.34</t>
  </si>
  <si>
    <t>-47.43 133.42 -291.67</t>
  </si>
  <si>
    <t>20170724T104953.421426200.txt</t>
  </si>
  <si>
    <t>42.56 59.73 -269.86</t>
  </si>
  <si>
    <t>16.35 103.3 -275.09</t>
  </si>
  <si>
    <t>-138.22 161.53 -281.39</t>
  </si>
  <si>
    <t>-45.87 133.04 -291.91</t>
  </si>
  <si>
    <t>20170724T104953.529230500.txt</t>
  </si>
  <si>
    <t>43.07 57.83 -269.63</t>
  </si>
  <si>
    <t>17.72 102 -274.99</t>
  </si>
  <si>
    <t>-136.83 159.66 -284.89</t>
  </si>
  <si>
    <t>-44.11 131.79 -291.14</t>
  </si>
  <si>
    <t>20170724T104953.570340700.txt</t>
  </si>
  <si>
    <t>43.27 56.94 -269.66</t>
  </si>
  <si>
    <t>18.31 101.46 -274.88</t>
  </si>
  <si>
    <t>-136.08 159.45 -285.58</t>
  </si>
  <si>
    <t>-43.44 131.23 -290.73</t>
  </si>
  <si>
    <t>20170724T104953.636025600.txt</t>
  </si>
  <si>
    <t>43.52 56.43 -269.55</t>
  </si>
  <si>
    <t>18.79 100.97 -274.83</t>
  </si>
  <si>
    <t>-135.41 159.56 -286.32</t>
  </si>
  <si>
    <t>-42.7 131 -290.67</t>
  </si>
  <si>
    <t>20170724T104953.709230300.txt</t>
  </si>
  <si>
    <t>43.62 55.9 -269.49</t>
  </si>
  <si>
    <t>19.17 100.63 -274.73</t>
  </si>
  <si>
    <t>-135.11 159.01 -285.79</t>
  </si>
  <si>
    <t>-43.44 131.5 -291.01</t>
  </si>
  <si>
    <t>20170724T104953.762371500.txt</t>
  </si>
  <si>
    <t>44 55.17 -269.27</t>
  </si>
  <si>
    <t>19.64 99.97 -274.64</t>
  </si>
  <si>
    <t>-134.79 158.16 -285.86</t>
  </si>
  <si>
    <t>-42.53 131.08 -290.86</t>
  </si>
  <si>
    <t>20170724T104953.792453000.txt</t>
  </si>
  <si>
    <t>44.25 54.55 -269.3</t>
  </si>
  <si>
    <t>20.13 99.49 -274.62</t>
  </si>
  <si>
    <t>-133.93 157.89 -285.76</t>
  </si>
  <si>
    <t>-41.92 130.95 -290.7</t>
  </si>
  <si>
    <t>20170724T104953.837574200.txt</t>
  </si>
  <si>
    <t>44.55 54.09 -269.3</t>
  </si>
  <si>
    <t>20.52 98.97 -274.47</t>
  </si>
  <si>
    <t>-133.52 157.52 -286.24</t>
  </si>
  <si>
    <t>-40.29 130.39 -290.62</t>
  </si>
  <si>
    <t>20170724T104953.918676500.txt</t>
  </si>
  <si>
    <t>46.53 49.96 -268.61</t>
  </si>
  <si>
    <t>23.78 95.63 -274.12</t>
  </si>
  <si>
    <t>-128.45 156.6 -287.59</t>
  </si>
  <si>
    <t>20170724T104953.979842900.txt</t>
  </si>
  <si>
    <t>47.79 46.75 -267.85</t>
  </si>
  <si>
    <t>25.8 93.02 -273.98</t>
  </si>
  <si>
    <t>-125.2 155.5 -287.26</t>
  </si>
  <si>
    <t>-32.24 129.14 -290.71</t>
  </si>
  <si>
    <t>20170724T104954.073094300.txt</t>
  </si>
  <si>
    <t>49.28 41.86 -266.79</t>
  </si>
  <si>
    <t>28.47 89.16 -273.88</t>
  </si>
  <si>
    <t>-120.51 153.69 -287.65</t>
  </si>
  <si>
    <t>-27.58 126.71 -289.72</t>
  </si>
  <si>
    <t>20170724T104954.103180300.txt</t>
  </si>
  <si>
    <t>49.76 39 -266.55</t>
  </si>
  <si>
    <t>29.82 86.92 -273.82</t>
  </si>
  <si>
    <t>-118.32 153.04 -288.32</t>
  </si>
  <si>
    <t>-25.35 125.64 -289.39</t>
  </si>
  <si>
    <t>20170724T104954.167351000.txt</t>
  </si>
  <si>
    <t>49.41 35.86 -265.97</t>
  </si>
  <si>
    <t>31.36 84.43 -272.8</t>
  </si>
  <si>
    <t>-115.5 151.67 -287.43</t>
  </si>
  <si>
    <t>-22.65 124.59 -288.9</t>
  </si>
  <si>
    <t>20170724T104954.214039700.txt</t>
  </si>
  <si>
    <t>49.27 34.25 -265.64</t>
  </si>
  <si>
    <t>32.09 83.03 -271.69</t>
  </si>
  <si>
    <t>-113.95 151.06 -287.48</t>
  </si>
  <si>
    <t>-21.24 123.9 -288.62</t>
  </si>
  <si>
    <t>20170724T104954.260163100.txt</t>
  </si>
  <si>
    <t>49.27 33.05 -265.27</t>
  </si>
  <si>
    <t>32.68 82.08 -271.3</t>
  </si>
  <si>
    <t>-112.44 150.71 -287.21</t>
  </si>
  <si>
    <t>-20.1 123.48 -288.36</t>
  </si>
  <si>
    <t>20170724T104954.312318000.txt</t>
  </si>
  <si>
    <t>49.16 32.48 -265.04</t>
  </si>
  <si>
    <t>32.93 81.56 -270.99</t>
  </si>
  <si>
    <t>-111.97 150.38 -287.14</t>
  </si>
  <si>
    <t>-19.67 123.27 -288.65</t>
  </si>
  <si>
    <t>20170724T104954.509486800.txt</t>
  </si>
  <si>
    <t>48.58 29.88 -263.46</t>
  </si>
  <si>
    <t>32.66 79.07 -269.07</t>
  </si>
  <si>
    <t>-110.31 147.01 -285.41</t>
  </si>
  <si>
    <t>-17.39 122.86 -288.03</t>
  </si>
  <si>
    <t>20170724T104954.567642500.txt</t>
  </si>
  <si>
    <t>48.54 29.71 -263.21</t>
  </si>
  <si>
    <t>32.58 78.94 -268.95</t>
  </si>
  <si>
    <t>-109.83 146.69 -284.79</t>
  </si>
  <si>
    <t>-17.07 122.82 -287.96</t>
  </si>
  <si>
    <t>20170724T104954.619360200.txt</t>
  </si>
  <si>
    <t>48.44 29.35 -262.83</t>
  </si>
  <si>
    <t>32.45 78.56 -268.91</t>
  </si>
  <si>
    <t>-109.8 146.41 -284.74</t>
  </si>
  <si>
    <t>-16.6 122.74 -287.94</t>
  </si>
  <si>
    <t>20170724T104954.682037200.txt</t>
  </si>
  <si>
    <t>48.44 29.02 -262.51</t>
  </si>
  <si>
    <t>32.39 78.12 -268.47</t>
  </si>
  <si>
    <t>-108.99 146 -283.88</t>
  </si>
  <si>
    <t>-15.93 122.77 -287.19</t>
  </si>
  <si>
    <t>20170724T104954.729666300.txt</t>
  </si>
  <si>
    <t>48.32 28.66 -263.01</t>
  </si>
  <si>
    <t>32.06 77.47 -267.09</t>
  </si>
  <si>
    <t>-109.04 144.62 -282.86</t>
  </si>
  <si>
    <t>-15.99 122.93 -287.58</t>
  </si>
  <si>
    <t>20170724T104954.801863300.txt</t>
  </si>
  <si>
    <t>48.15 28.45 -264.06</t>
  </si>
  <si>
    <t>31.72 76.98 -266.01</t>
  </si>
  <si>
    <t>-109.62 144.14 -281.78</t>
  </si>
  <si>
    <t>-16.49 123 -287.17</t>
  </si>
  <si>
    <t>20170724T104954.854002300.txt</t>
  </si>
  <si>
    <t>48.25 28.35 -263.8</t>
  </si>
  <si>
    <t>31.61 76.84 -265.9</t>
  </si>
  <si>
    <t>-109.46 144.08 -281.48</t>
  </si>
  <si>
    <t>-16.48 122.86 -287.11</t>
  </si>
  <si>
    <t>20170724T104954.916213900.txt</t>
  </si>
  <si>
    <t>48.32 28.22 -263.56</t>
  </si>
  <si>
    <t>31.5 76.78 -266.27</t>
  </si>
  <si>
    <t>-109.69 143.97 -280.96</t>
  </si>
  <si>
    <t>-16.39 122.92 -287.38</t>
  </si>
  <si>
    <t>20170724T104954.932254800.txt</t>
  </si>
  <si>
    <t>48.37 28.4 -263.37</t>
  </si>
  <si>
    <t>31.32 76.96 -266.57</t>
  </si>
  <si>
    <t>-110.28 143.82 -280.88</t>
  </si>
  <si>
    <t>-17.21 122.82 -286.45</t>
  </si>
  <si>
    <t>20170724T104954.978889800.txt</t>
  </si>
  <si>
    <t>48.3 29.11 -263.55</t>
  </si>
  <si>
    <t>30.64 77.56 -267</t>
  </si>
  <si>
    <t>-111.91 144.15 -279.05</t>
  </si>
  <si>
    <t>-19.04 122.81 -285.52</t>
  </si>
  <si>
    <t>20170724T104955.066127000.txt</t>
  </si>
  <si>
    <t>48.64 30 -263.31</t>
  </si>
  <si>
    <t>30.33 78.46 -267.42</t>
  </si>
  <si>
    <t>-113.33 144.42 -278.28</t>
  </si>
  <si>
    <t>-18.47 123.86 -285.08</t>
  </si>
  <si>
    <t>20170724T104955.120273500.txt</t>
  </si>
  <si>
    <t>50.62 34.98 -261.46</t>
  </si>
  <si>
    <t>29.93 81.74 -269.77</t>
  </si>
  <si>
    <t>-116.49 144.59 -276.48</t>
  </si>
  <si>
    <t>-24.29 123.31 -286.2</t>
  </si>
  <si>
    <t>20170724T104955.135313700.txt</t>
  </si>
  <si>
    <t>50.88 35.85 -260.93</t>
  </si>
  <si>
    <t>29.95 82.26 -269.98</t>
  </si>
  <si>
    <t>-117 144.54 -276.19</t>
  </si>
  <si>
    <t>-24.43 123.43 -285.16</t>
  </si>
  <si>
    <t>20170724T104955.181441600.txt</t>
  </si>
  <si>
    <t>51.19 37.12 -260.7</t>
  </si>
  <si>
    <t>29.59 83.18 -270.53</t>
  </si>
  <si>
    <t>-118.1 145.15 -275.35</t>
  </si>
  <si>
    <t>-24.99 124.04 -285.39</t>
  </si>
  <si>
    <t>20170724T104955.245623600.txt</t>
  </si>
  <si>
    <t>51.27 38.78 -260.79</t>
  </si>
  <si>
    <t>28.95 84.55 -271.52</t>
  </si>
  <si>
    <t>-118.78 146.16 -274.55</t>
  </si>
  <si>
    <t>-26.15 125.03 -285.73</t>
  </si>
  <si>
    <t>20170724T104955.291237100.txt</t>
  </si>
  <si>
    <t>50.86 41.38 -261.44</t>
  </si>
  <si>
    <t>27.69 86.51 -272.67</t>
  </si>
  <si>
    <t>-121.6 146.97 -274.05</t>
  </si>
  <si>
    <t>-29.41 125.25 -286.11</t>
  </si>
  <si>
    <t>20170724T104955.377489100.txt</t>
  </si>
  <si>
    <t>49.71 43.55 -262.33</t>
  </si>
  <si>
    <t>26.19 88.45 -273.68</t>
  </si>
  <si>
    <t>-124.54 147.49 -273.89</t>
  </si>
  <si>
    <t>-31.37 126.17 -285.57</t>
  </si>
  <si>
    <t>20170724T104955.424105100.txt</t>
  </si>
  <si>
    <t>47.86 48.08 -263.35</t>
  </si>
  <si>
    <t>23.24 92.25 -275.35</t>
  </si>
  <si>
    <t>-129.19 147.79 -271.79</t>
  </si>
  <si>
    <t>-36.18 127.77 -285.41</t>
  </si>
  <si>
    <t>20170724T104955.510929000.txt</t>
  </si>
  <si>
    <t>46.95 49.8 -263.52</t>
  </si>
  <si>
    <t>22.24 93.81 -276.19</t>
  </si>
  <si>
    <t>-130.71 147.83 -271.04</t>
  </si>
  <si>
    <t>-38.07 128.26 -285.68</t>
  </si>
  <si>
    <t>20170724T104955.602867200.txt</t>
  </si>
  <si>
    <t>46.96 49.87 -263.56</t>
  </si>
  <si>
    <t>22.24 93.85 -276.49</t>
  </si>
  <si>
    <t>-131.28 147.85 -271.19</t>
  </si>
  <si>
    <t>-38.06 128.29 -285.61</t>
  </si>
  <si>
    <t>20170724T104955.659015900.txt</t>
  </si>
  <si>
    <t>47.07 49.49 -263.27</t>
  </si>
  <si>
    <t>22.76 93.64 -276.04</t>
  </si>
  <si>
    <t>-130.41 147.8 -270.98</t>
  </si>
  <si>
    <t>-37.4 128.1 -285.85</t>
  </si>
  <si>
    <t>20170724T104955.669047800.txt</t>
  </si>
  <si>
    <t>47.11 49.42 -263.29</t>
  </si>
  <si>
    <t>22.94 93.62 -276.1</t>
  </si>
  <si>
    <t>-129.85 147.78 -270.33</t>
  </si>
  <si>
    <t>-37.45 128.13 -285.45</t>
  </si>
  <si>
    <t>20170724T104955.754280400.txt</t>
  </si>
  <si>
    <t>47.28 48.85 -262.9</t>
  </si>
  <si>
    <t>23.44 93.24 -276.2</t>
  </si>
  <si>
    <t>-128.64 147.22 -269.69</t>
  </si>
  <si>
    <t>-36.56 127.89 -286.39</t>
  </si>
  <si>
    <t>20170724T104955.826479800.txt</t>
  </si>
  <si>
    <t>48.39 45.92 -262.37</t>
  </si>
  <si>
    <t>25.51 90.79 -275.42</t>
  </si>
  <si>
    <t>-125.86 146.76 -271.45</t>
  </si>
  <si>
    <t>-33.44 127.03 -286.41</t>
  </si>
  <si>
    <t>20170724T104955.838511100.txt</t>
  </si>
  <si>
    <t>48.92 44.69 -261.98</t>
  </si>
  <si>
    <t>26.41 89.7 -275.39</t>
  </si>
  <si>
    <t>-124.53 146.74 -272.42</t>
  </si>
  <si>
    <t>-32 126.73 -286.61</t>
  </si>
  <si>
    <t>20170724T104955.926756400.txt</t>
  </si>
  <si>
    <t>49.85 41.74 -260.94</t>
  </si>
  <si>
    <t>28.28 87.1 -274.75</t>
  </si>
  <si>
    <t>-121.92 146.94 -274.49</t>
  </si>
  <si>
    <t>-28.9 125.51 -285.74</t>
  </si>
  <si>
    <t>20170724T104955.978405700.txt</t>
  </si>
  <si>
    <t>50.36 38.41 -259.55</t>
  </si>
  <si>
    <t>30.32 84.09 -274.26</t>
  </si>
  <si>
    <t>-118.81 147 -277.23</t>
  </si>
  <si>
    <t>-25.76 124.51 -286</t>
  </si>
  <si>
    <t>20170724T104956.075156400.txt</t>
  </si>
  <si>
    <t>51.39 32.82 -258.2</t>
  </si>
  <si>
    <t>33.71 79.44 -273.23</t>
  </si>
  <si>
    <t>-112.78 146.92 -279.65</t>
  </si>
  <si>
    <t>-20.11 122.32 -285.55</t>
  </si>
  <si>
    <t>20170724T104956.101239500.txt</t>
  </si>
  <si>
    <t>50.95 35.31 -258.64</t>
  </si>
  <si>
    <t>32.34 81.52 -273.63</t>
  </si>
  <si>
    <t>-114.97 146.77 -278.15</t>
  </si>
  <si>
    <t>-22.35 123.45 -285.91</t>
  </si>
  <si>
    <t>20170724T104956.216562000.txt</t>
  </si>
  <si>
    <t>50.83 32.17 -257.53</t>
  </si>
  <si>
    <t>34.06 78.77 -273.39</t>
  </si>
  <si>
    <t>-112.05 146.68 -279.63</t>
  </si>
  <si>
    <t>-20.07 122.05 -284.95</t>
  </si>
  <si>
    <t>20170724T104956.294773200.txt</t>
  </si>
  <si>
    <t>50.45 32.62 -257.28</t>
  </si>
  <si>
    <t>33.71 79.04 -273.59</t>
  </si>
  <si>
    <t>-112.94 146.88 -279.9</t>
  </si>
  <si>
    <t>-20.28 122.01 -284.75</t>
  </si>
  <si>
    <t>20170724T104956.337889500.txt</t>
  </si>
  <si>
    <t>50.28 32.94 -257.31</t>
  </si>
  <si>
    <t>33.44 79.28 -273.82</t>
  </si>
  <si>
    <t>-113.59 147 -279.68</t>
  </si>
  <si>
    <t>-20.81 121.99 -284.67</t>
  </si>
  <si>
    <t>20170724T104956.425131200.txt</t>
  </si>
  <si>
    <t>49.86 34.8 -257.79</t>
  </si>
  <si>
    <t>32.25 80.7 -274.66</t>
  </si>
  <si>
    <t>-116.05 147.32 -279.05</t>
  </si>
  <si>
    <t>-22.68 122.69 -284.03</t>
  </si>
  <si>
    <t>20170724T104956.513375400.txt</t>
  </si>
  <si>
    <t>49.65 35.42 -257.84</t>
  </si>
  <si>
    <t>31.84 81.17 -274.69</t>
  </si>
  <si>
    <t>-116.23 147.3 -278.6</t>
  </si>
  <si>
    <t>-23.31 122.98 -284.31</t>
  </si>
  <si>
    <t>20170724T104956.541450500.txt</t>
  </si>
  <si>
    <t>49.59 35.48 -257.62</t>
  </si>
  <si>
    <t>31.84 81.21 -274.9</t>
  </si>
  <si>
    <t>-116.3 147.43 -278.62</t>
  </si>
  <si>
    <t>-23.36 123.04 -284.29</t>
  </si>
  <si>
    <t>20170724T104956.647782200.txt</t>
  </si>
  <si>
    <t>49.53 35.68 -257.59</t>
  </si>
  <si>
    <t>31.84 81.22 -275.29</t>
  </si>
  <si>
    <t>-116.51 147.74 -278.53</t>
  </si>
  <si>
    <t>-23.2 122.9 -283.95</t>
  </si>
  <si>
    <t>20170724T104956.782659000.txt</t>
  </si>
  <si>
    <t>49.51 35.34 -256.8</t>
  </si>
  <si>
    <t>32.26 80.7 -275.35</t>
  </si>
  <si>
    <t>-115.63 148.14 -278.51</t>
  </si>
  <si>
    <t>-23.25 122.95 -283.89</t>
  </si>
  <si>
    <t>20170724T104956.839317200.txt</t>
  </si>
  <si>
    <t>49.43 34.65 -256</t>
  </si>
  <si>
    <t>32.91 79.78 -275.12</t>
  </si>
  <si>
    <t>-114.23 147.96 -278.38</t>
  </si>
  <si>
    <t>-21.84 122.21 -284.3</t>
  </si>
  <si>
    <t>20170724T104956.889974500.txt</t>
  </si>
  <si>
    <t>49.49 33.63 -255.31</t>
  </si>
  <si>
    <t>33.66 78.7 -274.66</t>
  </si>
  <si>
    <t>-112.51 147.68 -278.87</t>
  </si>
  <si>
    <t>-20.76 121.89 -285.47</t>
  </si>
  <si>
    <t>20170724T104956.966565100.txt</t>
  </si>
  <si>
    <t>49.57 32.01 -254.19</t>
  </si>
  <si>
    <t>35.11 77.05 -274.51</t>
  </si>
  <si>
    <t>-110.13 147.66 -280.64</t>
  </si>
  <si>
    <t>-18.13 121.1 -284.7</t>
  </si>
  <si>
    <t>20170724T104957.042317200.txt</t>
  </si>
  <si>
    <t>49.29 30.65 -253.08</t>
  </si>
  <si>
    <t>36.21 75.62 -274.37</t>
  </si>
  <si>
    <t>-108.39 147.53 -281.97</t>
  </si>
  <si>
    <t>-16.28 120.55 -284.62</t>
  </si>
  <si>
    <t>20170724T104957.127553300.txt</t>
  </si>
  <si>
    <t>48.9 30.02 -252.2</t>
  </si>
  <si>
    <t>36.82 74.74 -273.94</t>
  </si>
  <si>
    <t>-107.2 147.5 -282.73</t>
  </si>
  <si>
    <t>-15.25 119.97 -284.53</t>
  </si>
  <si>
    <t>20170724T104957.151616600.txt</t>
  </si>
  <si>
    <t>48.49 29.02 -251.55</t>
  </si>
  <si>
    <t>37.7 73.63 -273.89</t>
  </si>
  <si>
    <t>-105.73 147.33 -283.5</t>
  </si>
  <si>
    <t>-13.86 119.7 -284.55</t>
  </si>
  <si>
    <t>20170724T104957.196333000.txt</t>
  </si>
  <si>
    <t>48.26 28.66 -251.16</t>
  </si>
  <si>
    <t>38.01 73.19 -273.66</t>
  </si>
  <si>
    <t>-105.17 147.29 -284.01</t>
  </si>
  <si>
    <t>-13.17 119.5 -284.56</t>
  </si>
  <si>
    <t>20170724T104957.261507600.txt</t>
  </si>
  <si>
    <t>48.14 26.91 -249.1</t>
  </si>
  <si>
    <t>39.56 70.79 -273.08</t>
  </si>
  <si>
    <t>-102.3 146.84 -285.28</t>
  </si>
  <si>
    <t>-10.68 118 -284.3</t>
  </si>
  <si>
    <t>20170724T104957.322688500.txt</t>
  </si>
  <si>
    <t>47.65 26.04 -247.88</t>
  </si>
  <si>
    <t>40.21 69.66 -272.44</t>
  </si>
  <si>
    <t>-101.17 146.35 -285.68</t>
  </si>
  <si>
    <t>-9.63 117.4 -284.04</t>
  </si>
  <si>
    <t>20170724T104957.338731200.txt</t>
  </si>
  <si>
    <t>45.79 23.98 -245.65</t>
  </si>
  <si>
    <t>41.76 66.91 -271.53</t>
  </si>
  <si>
    <t>-97.91 145.62 -286.66</t>
  </si>
  <si>
    <t>-6.82 115.63 -283.76</t>
  </si>
  <si>
    <t>20170724T104957.413959200.txt</t>
  </si>
  <si>
    <t>42.79 21.36 -242.18</t>
  </si>
  <si>
    <t>44.04 62.77 -269.76</t>
  </si>
  <si>
    <t>-92.54 144.34 -287.03</t>
  </si>
  <si>
    <t>-2.68 112.72 -282.52</t>
  </si>
  <si>
    <t>20170724T104957.418971300.txt</t>
  </si>
  <si>
    <t>44.8 23.05 -244.41</t>
  </si>
  <si>
    <t>42.54 65.53 -271.03</t>
  </si>
  <si>
    <t>-96.36 145.5 -287.62</t>
  </si>
  <si>
    <t>-5.45 114.87 -283.25</t>
  </si>
  <si>
    <t>20170724T104957.494174700.txt</t>
  </si>
  <si>
    <t>41.13 19.68 -240.67</t>
  </si>
  <si>
    <t>45.45 60.12 -268.92</t>
  </si>
  <si>
    <t>-90.37 143.84 -288.95</t>
  </si>
  <si>
    <t>-0.11 111.43 -282.68</t>
  </si>
  <si>
    <t>20170724T104957.556927500.txt</t>
  </si>
  <si>
    <t>38.46 18.05 -238.31</t>
  </si>
  <si>
    <t>46.91 56.73 -267.71</t>
  </si>
  <si>
    <t>-86.53 142.45 -288.68</t>
  </si>
  <si>
    <t>2.72 108.74 -281.67</t>
  </si>
  <si>
    <t>20170724T104957.572972700.txt</t>
  </si>
  <si>
    <t>36.91 17.43 -236.92</t>
  </si>
  <si>
    <t>47.73 54.81 -266.53</t>
  </si>
  <si>
    <t>-84.38 141.91 -288.54</t>
  </si>
  <si>
    <t>4.59 107.56 -281.45</t>
  </si>
  <si>
    <t>20170724T104957.636752700.txt</t>
  </si>
  <si>
    <t>35.82 16.87 -235.65</t>
  </si>
  <si>
    <t>48.38 53.13 -265.89</t>
  </si>
  <si>
    <t>-82.51 141.48 -288.49</t>
  </si>
  <si>
    <t>6.08 106.16 -281.24</t>
  </si>
  <si>
    <t>20170724T104957.700931500.txt</t>
  </si>
  <si>
    <t>35.5 16.42 -235.08</t>
  </si>
  <si>
    <t>48.77 52.28 -265.55</t>
  </si>
  <si>
    <t>-81.54 141.43 -288.71</t>
  </si>
  <si>
    <t>6.73 105.85 -281.08</t>
  </si>
  <si>
    <t>20170724T104957.744044200.txt</t>
  </si>
  <si>
    <t>35.26 15.55 -234.24</t>
  </si>
  <si>
    <t>49.33 50.96 -264.62</t>
  </si>
  <si>
    <t>-80.04 140.76 -288.43</t>
  </si>
  <si>
    <t>8.04 104.49 -280.36</t>
  </si>
  <si>
    <t>20170724T104957.771136900.txt</t>
  </si>
  <si>
    <t>35.24 15.17 -233.85</t>
  </si>
  <si>
    <t>49.64 50.27 -264.28</t>
  </si>
  <si>
    <t>-79.36 140.69 -288.7</t>
  </si>
  <si>
    <t>8.4 104.01 -280.63</t>
  </si>
  <si>
    <t>20170724T104957.866383000.txt</t>
  </si>
  <si>
    <t>38.32 11.25 -233.23</t>
  </si>
  <si>
    <t>50.52 48.69 -263.21</t>
  </si>
  <si>
    <t>-77.61 140.04 -288.7</t>
  </si>
  <si>
    <t>9.87 102.9 -279.8</t>
  </si>
  <si>
    <t>20170724T104957.928556900.txt</t>
  </si>
  <si>
    <t>44.34 5.93 -234.37</t>
  </si>
  <si>
    <t>51.36 47.22 -262.61</t>
  </si>
  <si>
    <t>-75.86 139.83 -289.09</t>
  </si>
  <si>
    <t>11.27 101.7 -279.82</t>
  </si>
  <si>
    <t>20170724T104957.946605600.txt</t>
  </si>
  <si>
    <t>45.96 4.58 -234.67</t>
  </si>
  <si>
    <t>51.6 46.84 -262.57</t>
  </si>
  <si>
    <t>-75.36 139.72 -288.68</t>
  </si>
  <si>
    <t>11.26 101.08 -279.39</t>
  </si>
  <si>
    <t>20170724T104958.010787600.txt</t>
  </si>
  <si>
    <t>46.7 4 -235.08</t>
  </si>
  <si>
    <t>51.51 46.81 -262.5</t>
  </si>
  <si>
    <t>-75.47 139.55 -288.59</t>
  </si>
  <si>
    <t>11.17 101.26 -279.02</t>
  </si>
  <si>
    <t>20170724T104958.107073200.txt</t>
  </si>
  <si>
    <t>47.53 8.37 -238.05</t>
  </si>
  <si>
    <t>48.3 52.27 -264.2</t>
  </si>
  <si>
    <t>-83.41 139.77 -285.6</t>
  </si>
  <si>
    <t>5.26 105.12 -279.94</t>
  </si>
  <si>
    <t>20170724T104958.172247100.txt</t>
  </si>
  <si>
    <t>47.35 9.19 -238.84</t>
  </si>
  <si>
    <t>47.69 53.52 -264.5</t>
  </si>
  <si>
    <t>-84.73 140.14 -285.86</t>
  </si>
  <si>
    <t>4.39 105.93 -279.94</t>
  </si>
  <si>
    <t>20170724T104958.194810400.txt</t>
  </si>
  <si>
    <t>47.41 9.77 -238.83</t>
  </si>
  <si>
    <t>47.37 53.96 -264.54</t>
  </si>
  <si>
    <t>-85.09 140.31 -285.49</t>
  </si>
  <si>
    <t>3.91 106.29 -280.04</t>
  </si>
  <si>
    <t>20170724T104958.213377100.txt</t>
  </si>
  <si>
    <t>47.54 10.17 -238.65</t>
  </si>
  <si>
    <t>47.42 54.15 -264.68</t>
  </si>
  <si>
    <t>-85.24 140.35 -285.7</t>
  </si>
  <si>
    <t>3.82 106.38 -280.2</t>
  </si>
  <si>
    <t>20170724T104958.398900700.txt</t>
  </si>
  <si>
    <t>46.9 11.01 -240.79</t>
  </si>
  <si>
    <t>46.28 56.08 -265.37</t>
  </si>
  <si>
    <t>-88.31 140.99 -285.33</t>
  </si>
  <si>
    <t>2.07 107.79 -280.51</t>
  </si>
  <si>
    <t>20170724T104958.480116200.txt</t>
  </si>
  <si>
    <t>49.08 9.41 -237.93</t>
  </si>
  <si>
    <t>48.06 53.22 -264.76</t>
  </si>
  <si>
    <t>-84.03 141.32 -287.12</t>
  </si>
  <si>
    <t>4.82 105.52 -280.57</t>
  </si>
  <si>
    <t>20170724T104958.514225600.txt</t>
  </si>
  <si>
    <t>50.41 47.96 -262.89</t>
  </si>
  <si>
    <t>-77.26 140.37 -289.42</t>
  </si>
  <si>
    <t>10.2 101.57 -282.97</t>
  </si>
  <si>
    <t>20170724T104958.637109500.txt</t>
  </si>
  <si>
    <t>58.56 3.39 -231.78</t>
  </si>
  <si>
    <t>51.84 45.13 -262.01</t>
  </si>
  <si>
    <t>-72.93 140.07 -290.27</t>
  </si>
  <si>
    <t>12.88 100.19 -280.05</t>
  </si>
  <si>
    <t>20170724T104958.699262600.txt</t>
  </si>
  <si>
    <t>59.05 3.31 -231.27</t>
  </si>
  <si>
    <t>52 44.73 -261.86</t>
  </si>
  <si>
    <t>-72.45 139.99 -290.17</t>
  </si>
  <si>
    <t>13.3 99.98 -280.1</t>
  </si>
  <si>
    <t>20170724T104958.760424700.txt</t>
  </si>
  <si>
    <t>59.59 -0.25 -229.55</t>
  </si>
  <si>
    <t>53.27 41.35 -260.21</t>
  </si>
  <si>
    <t>-68.52 139.29 -291.14</t>
  </si>
  <si>
    <t>16.34 97.5 -279.24</t>
  </si>
  <si>
    <t>20170724T104958.811572200.txt</t>
  </si>
  <si>
    <t>59.31 -2.85 -228.87</t>
  </si>
  <si>
    <t>53.98 39.28 -258.85</t>
  </si>
  <si>
    <t>-66.1 138.82 -292.15</t>
  </si>
  <si>
    <t>18.19 95.93 -278.73</t>
  </si>
  <si>
    <t>-176.46 162.53 -254.64</t>
  </si>
  <si>
    <t>20170724T104958.862707700.txt</t>
  </si>
  <si>
    <t>58.24 -7.11 -228.67</t>
  </si>
  <si>
    <t>54.69 36.43 -257.18</t>
  </si>
  <si>
    <t>-63.04 137.78 -292.07</t>
  </si>
  <si>
    <t>19.98 93.48 -277.68</t>
  </si>
  <si>
    <t>-174.55 160.74 -258.98</t>
  </si>
  <si>
    <t>20170724T104958.915859100.txt</t>
  </si>
  <si>
    <t>57.74 -8.5 -228.64</t>
  </si>
  <si>
    <t>54.99 35.47 -256.65</t>
  </si>
  <si>
    <t>-62.01 137.5 -292.29</t>
  </si>
  <si>
    <t>20.93 92.84 -277.27</t>
  </si>
  <si>
    <t>-174.15 160.42 -260.56</t>
  </si>
  <si>
    <t>20170724T104958.979027000.txt</t>
  </si>
  <si>
    <t>56.85 -11.89 -227.61</t>
  </si>
  <si>
    <t>55.7 32.65 -254.7</t>
  </si>
  <si>
    <t>-58.73 136.53 -291.9</t>
  </si>
  <si>
    <t>23.12 90.31 -276.41</t>
  </si>
  <si>
    <t>-171.17 159.37 -263.3</t>
  </si>
  <si>
    <t>20170724T104959.060755900.txt</t>
  </si>
  <si>
    <t>56.05 -15.41 -225.39</t>
  </si>
  <si>
    <t>56.61 29.15 -252.79</t>
  </si>
  <si>
    <t>-54.91 135.56 -291.91</t>
  </si>
  <si>
    <t>25.64 87.51 -275.22</t>
  </si>
  <si>
    <t>-167.54 159.04 -264.71</t>
  </si>
  <si>
    <t>20170724T104959.149035100.txt</t>
  </si>
  <si>
    <t>55.72 -16.9 -224.18</t>
  </si>
  <si>
    <t>56.93 27.34 -251.71</t>
  </si>
  <si>
    <t>-52.9 135.07 -291.88</t>
  </si>
  <si>
    <t>26.91 86 -274.67</t>
  </si>
  <si>
    <t>-166.14 158.23 -265.05</t>
  </si>
  <si>
    <t>20170724T104959.227327700.txt</t>
  </si>
  <si>
    <t>54.88 -20.04 -221.66</t>
  </si>
  <si>
    <t>57.63 23.95 -249.55</t>
  </si>
  <si>
    <t>-49.14 133.86 -291.61</t>
  </si>
  <si>
    <t>29.32 82.96 -273.47</t>
  </si>
  <si>
    <t>-162.21 157.11 -265.77</t>
  </si>
  <si>
    <t>20170724T104959.276463200.txt</t>
  </si>
  <si>
    <t>57.91 22.29 -248.64</t>
  </si>
  <si>
    <t>-47.1 133.43 -291.25</t>
  </si>
  <si>
    <t>30.43 81.54 -273.02</t>
  </si>
  <si>
    <t>-160.1 156.45 -265.87</t>
  </si>
  <si>
    <t>20170724T104959.339636000.txt</t>
  </si>
  <si>
    <t>54.07 -23.12 -219.23</t>
  </si>
  <si>
    <t>58.36 20.53 -247.42</t>
  </si>
  <si>
    <t>-45.24 132.87 -291.49</t>
  </si>
  <si>
    <t>31.61 79.85 -272.39</t>
  </si>
  <si>
    <t>-158.48 155.52 -265.95</t>
  </si>
  <si>
    <t>20170724T104959.370718500.txt</t>
  </si>
  <si>
    <t>53.38 -24.4 -217.67</t>
  </si>
  <si>
    <t>58.69 18.83 -246.52</t>
  </si>
  <si>
    <t>-43.16 132.32 -290.79</t>
  </si>
  <si>
    <t>32.69 78.29 -271.73</t>
  </si>
  <si>
    <t>-156.38 154.76 -266.15</t>
  </si>
  <si>
    <t>20170724T104959.447597900.txt</t>
  </si>
  <si>
    <t>52.11 -25.11 -215.61</t>
  </si>
  <si>
    <t>59.03 17.14 -245.42</t>
  </si>
  <si>
    <t>-41.37 131.78 -290.9</t>
  </si>
  <si>
    <t>33.76 76.77 -271.37</t>
  </si>
  <si>
    <t>-154.45 154.03 -266</t>
  </si>
  <si>
    <t>20170724T104959.463640900.txt</t>
  </si>
  <si>
    <t>51.49 -25.32 -214.49</t>
  </si>
  <si>
    <t>59.11 16.43 -244.92</t>
  </si>
  <si>
    <t>-40.48 131.5 -290.78</t>
  </si>
  <si>
    <t>33.9 76.09 -272.72</t>
  </si>
  <si>
    <t>-153.46 153.68 -266.17</t>
  </si>
  <si>
    <t>20170724T104959.587494900.txt</t>
  </si>
  <si>
    <t>50.12 -24.88 -209.8</t>
  </si>
  <si>
    <t>59.57 13.93 -243.09</t>
  </si>
  <si>
    <t>-37.64 130.57 -290.53</t>
  </si>
  <si>
    <t>35.51 73.59 -269.9</t>
  </si>
  <si>
    <t>-149.94 153.48 -264.54</t>
  </si>
  <si>
    <t>20170724T104959.604045000.txt</t>
  </si>
  <si>
    <t>49.91 -24.24 -207.52</t>
  </si>
  <si>
    <t>59.73 13.02 -242.4</t>
  </si>
  <si>
    <t>-36.89 130.22 -290.24</t>
  </si>
  <si>
    <t>35.97 72.6 -269.53</t>
  </si>
  <si>
    <t>-148.88 154.19 -264.65</t>
  </si>
  <si>
    <t>20170724T104959.698799200.txt</t>
  </si>
  <si>
    <t>49.78 -22.65 -204.42</t>
  </si>
  <si>
    <t>59.85 12 -241.64</t>
  </si>
  <si>
    <t>-35.79 129.65 -290.18</t>
  </si>
  <si>
    <t>36.38 71.6 -268.55</t>
  </si>
  <si>
    <t>-147.7 154.59 -264.96</t>
  </si>
  <si>
    <t>20170724T104959.730915600.txt</t>
  </si>
  <si>
    <t>49.16 -22.04 -203.22</t>
  </si>
  <si>
    <t>59.9 11.41 -241.21</t>
  </si>
  <si>
    <t>-35.21 129.37 -290.05</t>
  </si>
  <si>
    <t>36.71 70.81 -268.9</t>
  </si>
  <si>
    <t>-147.03 154.19 -264.67</t>
  </si>
  <si>
    <t>20170724T104959.825683300.txt</t>
  </si>
  <si>
    <t>48.41 -21.61 -202.37</t>
  </si>
  <si>
    <t>59.94 10.86 -240.97</t>
  </si>
  <si>
    <t>-34.86 129.08 -289.75</t>
  </si>
  <si>
    <t>36.87 70.35 -268.58</t>
  </si>
  <si>
    <t>-146.7 153.97 -264.69</t>
  </si>
  <si>
    <t>20170724T104959.849741600.txt</t>
  </si>
  <si>
    <t>47.93 -21.34 -202.04</t>
  </si>
  <si>
    <t>59.96 10.61 -240.76</t>
  </si>
  <si>
    <t>-34.6 128.94 -289.7</t>
  </si>
  <si>
    <t>37.03 70.07 -268.43</t>
  </si>
  <si>
    <t>-146.3 153.72 -264.57</t>
  </si>
  <si>
    <t>20170724T104959.963558400.txt</t>
  </si>
  <si>
    <t>45.65 -19.92 -199.9</t>
  </si>
  <si>
    <t>60.09 8.99 -239.87</t>
  </si>
  <si>
    <t>-32.89 128.35 -289.47</t>
  </si>
  <si>
    <t>37.88 68.56 -267.93</t>
  </si>
  <si>
    <t>-144.62 153.28 -265.35</t>
  </si>
  <si>
    <t>20170724T104959.994644800.txt</t>
  </si>
  <si>
    <t>44.74 -19.85 -199.49</t>
  </si>
  <si>
    <t>-32.27 128.02 -289.15</t>
  </si>
  <si>
    <t>38.16 67.96 -267.52</t>
  </si>
  <si>
    <t>-144.23 152.52 -265.79</t>
  </si>
  <si>
    <t>20170724T105000.041295700.txt</t>
  </si>
  <si>
    <t>43.07 -20.32 -199.39</t>
  </si>
  <si>
    <t>59.98 7.41 -238.95</t>
  </si>
  <si>
    <t>-31.31 127.81 -289.19</t>
  </si>
  <si>
    <t>38.61 66.9 -267.17</t>
  </si>
  <si>
    <t>-143.43 150.77 -266.05</t>
  </si>
  <si>
    <t>20170724T105000.136552000.txt</t>
  </si>
  <si>
    <t>42.36 -20.84 -199.39</t>
  </si>
  <si>
    <t>60.21 6.9 -238.58</t>
  </si>
  <si>
    <t>-30.78 127.62 -289.27</t>
  </si>
  <si>
    <t>38.84 66.34 -266.93</t>
  </si>
  <si>
    <t>-142.7 150 -265.97</t>
  </si>
  <si>
    <t>20170724T105000.153599000.txt</t>
  </si>
  <si>
    <t>41.96 -21.12 -199.44</t>
  </si>
  <si>
    <t>60.11 6.54 -238.43</t>
  </si>
  <si>
    <t>-30.57 127.41 -288.99</t>
  </si>
  <si>
    <t>38.88 66.15 -266.67</t>
  </si>
  <si>
    <t>-142.73 149.83 -266.67</t>
  </si>
  <si>
    <t>20170724T105000.201225900.txt</t>
  </si>
  <si>
    <t>41.66 -21.47 -199.52</t>
  </si>
  <si>
    <t>60.07 6.26 -238.38</t>
  </si>
  <si>
    <t>-30.23 127.23 -288.83</t>
  </si>
  <si>
    <t>39.09 66 -266.57</t>
  </si>
  <si>
    <t>-142.5 149.56 -267.13</t>
  </si>
  <si>
    <t>20170724T105000.245414900.txt</t>
  </si>
  <si>
    <t>41.26 -21.77 -199.41</t>
  </si>
  <si>
    <t>60.17 5.94 -238.27</t>
  </si>
  <si>
    <t>-29.94 127.18 -288.87</t>
  </si>
  <si>
    <t>39.21 65.53 -266.67</t>
  </si>
  <si>
    <t>-142.07 149.14 -266.9</t>
  </si>
  <si>
    <t>20170724T105000.347719000.txt</t>
  </si>
  <si>
    <t>39.16 -24.16 -200.14</t>
  </si>
  <si>
    <t>60.35 3.98 -236.94</t>
  </si>
  <si>
    <t>-27.94 126.31 -288.85</t>
  </si>
  <si>
    <t>40.17 63.67 -265.65</t>
  </si>
  <si>
    <t>-139.88 148.17 -267.7</t>
  </si>
  <si>
    <t>20170724T105000.400862300.txt</t>
  </si>
  <si>
    <t>38.33 -25.07 -200.2</t>
  </si>
  <si>
    <t>60.51 3.35 -236.41</t>
  </si>
  <si>
    <t>-27.28 126 -288.64</t>
  </si>
  <si>
    <t>40.51 63.04 -265.62</t>
  </si>
  <si>
    <t>-139.23 147.7 -267.71</t>
  </si>
  <si>
    <t>20170724T105000.447109800.txt</t>
  </si>
  <si>
    <t>37.55 -25.34 -200.41</t>
  </si>
  <si>
    <t>60.6 2.83 -235.87</t>
  </si>
  <si>
    <t>-26.56 125.69 -288.7</t>
  </si>
  <si>
    <t>40.83 62.35 -265.13</t>
  </si>
  <si>
    <t>-138.89 147.19 -268.28</t>
  </si>
  <si>
    <t>20170724T105000.468153000.txt</t>
  </si>
  <si>
    <t>37.28 -25.51 -200.31</t>
  </si>
  <si>
    <t>60.57 2.33 -235.69</t>
  </si>
  <si>
    <t>-26 125.58 -288.65</t>
  </si>
  <si>
    <t>41.08 62.03 -265.09</t>
  </si>
  <si>
    <t>-138.32 147.16 -268.85</t>
  </si>
  <si>
    <t>20170724T105000.542166300.txt</t>
  </si>
  <si>
    <t>36.95 -25.73 -199.84</t>
  </si>
  <si>
    <t>60.75 1.6 -235.15</t>
  </si>
  <si>
    <t>-25.04 125.27 -288.55</t>
  </si>
  <si>
    <t>41.49 61.24 -264.76</t>
  </si>
  <si>
    <t>-137.22 147.1 -269.3</t>
  </si>
  <si>
    <t>20170724T105000.588780200.txt</t>
  </si>
  <si>
    <t>36.56 -25.93 -198.67</t>
  </si>
  <si>
    <t>61.19 0.52 -234.12</t>
  </si>
  <si>
    <t>-23.62 124.57 -288.37</t>
  </si>
  <si>
    <t>42.22 59.91 -264.4</t>
  </si>
  <si>
    <t>-135.67 147.4 -269.72</t>
  </si>
  <si>
    <t>20170724T105000.685047500.txt</t>
  </si>
  <si>
    <t>36.54 -26.1 -198</t>
  </si>
  <si>
    <t>61.27 -0.04 -234</t>
  </si>
  <si>
    <t>-22.97 124.44 -288.3</t>
  </si>
  <si>
    <t>42.47 59.38 -264.01</t>
  </si>
  <si>
    <t>-135.13 147.99 -270.26</t>
  </si>
  <si>
    <t>20170724T105000.840585900.txt</t>
  </si>
  <si>
    <t>36.95 -25.82 -196.98</t>
  </si>
  <si>
    <t>61.61 -0.51 -233.41</t>
  </si>
  <si>
    <t>-22.9 124.13 -288.17</t>
  </si>
  <si>
    <t>42.53 58.78 -263.56</t>
  </si>
  <si>
    <t>-135.18 148.01 -270</t>
  </si>
  <si>
    <t>20170724T105000.941360400.txt</t>
  </si>
  <si>
    <t>37 -25.94 -196.98</t>
  </si>
  <si>
    <t>61.47 -0.5 -233.57</t>
  </si>
  <si>
    <t>-22.87 124.07 -288.06</t>
  </si>
  <si>
    <t>42.51 58.71 -263.65</t>
  </si>
  <si>
    <t>-135.05 147.94 -270.21</t>
  </si>
  <si>
    <t>20170724T105000.963418700.txt</t>
  </si>
  <si>
    <t>37.02 -25.85 -197.09</t>
  </si>
  <si>
    <t>61.49 -0.55 -233.51</t>
  </si>
  <si>
    <t>-22.9 124 -287.95</t>
  </si>
  <si>
    <t>42.37 58.78 -263.7</t>
  </si>
  <si>
    <t>-135.61 147.67 -269.79</t>
  </si>
  <si>
    <t>20170724T105000.998013700.txt</t>
  </si>
  <si>
    <t>37.25 -25.7 -196.73</t>
  </si>
  <si>
    <t>61.58 -0.62 -233.44</t>
  </si>
  <si>
    <t>-23.19 123.81 -287.65</t>
  </si>
  <si>
    <t>42.49 58.74 -263.69</t>
  </si>
  <si>
    <t>-135.38 147.78 -269.85</t>
  </si>
  <si>
    <t>20170724T105001.010552000.txt</t>
  </si>
  <si>
    <t>37.33 -25.63 -196.72</t>
  </si>
  <si>
    <t>61.58 -0.63 -233.41</t>
  </si>
  <si>
    <t>-23.21 123.8 -287.59</t>
  </si>
  <si>
    <t>42.46 58.73 -263.67</t>
  </si>
  <si>
    <t>-135.41 147.8 -269.86</t>
  </si>
  <si>
    <t>20170724T105001.104498100.txt</t>
  </si>
  <si>
    <t>36.94 -26.18 -196.56</t>
  </si>
  <si>
    <t>61.65 -0.81 -233.22</t>
  </si>
  <si>
    <t>-22.06 123.55 -288</t>
  </si>
  <si>
    <t>43.06 58.11 -263.61</t>
  </si>
  <si>
    <t>-133.84 147.67 -270.6</t>
  </si>
  <si>
    <t>20170724T105001.182723400.txt</t>
  </si>
  <si>
    <t>36.81 -26.31 -197.02</t>
  </si>
  <si>
    <t>61.63 -0.9 -233.15</t>
  </si>
  <si>
    <t>-22.84 123.42 -287.62</t>
  </si>
  <si>
    <t>42.67 58.4 -263.66</t>
  </si>
  <si>
    <t>-134.81 146.57 -270.42</t>
  </si>
  <si>
    <t>20170724T105001.259915900.txt</t>
  </si>
  <si>
    <t>36.69 -26.63 -198.08</t>
  </si>
  <si>
    <t>61.57 -0.62 -233.59</t>
  </si>
  <si>
    <t>-24.3 123.44 -287.02</t>
  </si>
  <si>
    <t>42.57 58.35 -263.66</t>
  </si>
  <si>
    <t>-136.6 144.97 -269.1</t>
  </si>
  <si>
    <t>20170724T105001.308069000.txt</t>
  </si>
  <si>
    <t>36.45 -25.9 -199.22</t>
  </si>
  <si>
    <t>61.18 0.87 -234.14</t>
  </si>
  <si>
    <t>-26.53 123.94 -286.63</t>
  </si>
  <si>
    <t>40.55 59.99 -263.85</t>
  </si>
  <si>
    <t>-138.7 144.92 -267.26</t>
  </si>
  <si>
    <t>20170724T105001.357191700.txt</t>
  </si>
  <si>
    <t>36.42 -25.89 -199.69</t>
  </si>
  <si>
    <t>61.05 1.3 -234.42</t>
  </si>
  <si>
    <t>-27.05 124.14 -286.76</t>
  </si>
  <si>
    <t>40.25 60.46 -264.17</t>
  </si>
  <si>
    <t>-139.3 144.97 -266.79</t>
  </si>
  <si>
    <t>20170724T105001.387270300.txt</t>
  </si>
  <si>
    <t>36.36 -25.6 -200.06</t>
  </si>
  <si>
    <t>60.93 1.62 -234.74</t>
  </si>
  <si>
    <t>-27.65 124.32 -286.75</t>
  </si>
  <si>
    <t>40.01 60.86 -264.17</t>
  </si>
  <si>
    <t>-140.08 145.3 -266.45</t>
  </si>
  <si>
    <t>20170724T105001.446945200.txt</t>
  </si>
  <si>
    <t>36.99 -24.7 -200.99</t>
  </si>
  <si>
    <t>60.75 3.43 -235.63</t>
  </si>
  <si>
    <t>-29.81 124.91 -286.82</t>
  </si>
  <si>
    <t>39.08 62.28 -264.52</t>
  </si>
  <si>
    <t>-140.8 149.02 -263.78</t>
  </si>
  <si>
    <t>20170724T105001.488561400.txt</t>
  </si>
  <si>
    <t>37.18 -24.88 -201.09</t>
  </si>
  <si>
    <t>60.76 3.73 -235.74</t>
  </si>
  <si>
    <t>-29.95 124.96 -286.68</t>
  </si>
  <si>
    <t>39 62.76 -264.63</t>
  </si>
  <si>
    <t>-140.74 150.18 -263.42</t>
  </si>
  <si>
    <t>20170724T105001.559429000.txt</t>
  </si>
  <si>
    <t>37.68 -25.51 -201.68</t>
  </si>
  <si>
    <t>60.58 4.08 -235.9</t>
  </si>
  <si>
    <t>-30.36 125.08 -286.86</t>
  </si>
  <si>
    <t>38.89 63.13 -264.76</t>
  </si>
  <si>
    <t>-140.94 151.49 -263.07</t>
  </si>
  <si>
    <t>20170724T105001.621641600.txt</t>
  </si>
  <si>
    <t>38.35 -26.24 -202.04</t>
  </si>
  <si>
    <t>60.49 4.42 -236.07</t>
  </si>
  <si>
    <t>-30.72 125.21 -286.79</t>
  </si>
  <si>
    <t>38.6 63.56 -265.15</t>
  </si>
  <si>
    <t>-140.97 151.93 -262.78</t>
  </si>
  <si>
    <t>20170724T105001.625621300.txt</t>
  </si>
  <si>
    <t>37.97 -26.09 -202.05</t>
  </si>
  <si>
    <t>60.57 4.26 -236.14</t>
  </si>
  <si>
    <t>-30.52 125.09 -286.61</t>
  </si>
  <si>
    <t>38.73 63.36 -265.1</t>
  </si>
  <si>
    <t>-141.09 151.61 -263.01</t>
  </si>
  <si>
    <t>20170724T105001.704335000.txt</t>
  </si>
  <si>
    <t>39.73 -26.11 -202.38</t>
  </si>
  <si>
    <t>60.13 5.78 -236.62</t>
  </si>
  <si>
    <t>-32.19 125.6 -286.82</t>
  </si>
  <si>
    <t>37.99 64.71 -265.89</t>
  </si>
  <si>
    <t>-142.98 152.58 -263.13</t>
  </si>
  <si>
    <t>20170724T105001.838786900.txt</t>
  </si>
  <si>
    <t>41.16 -26.9 -201.58</t>
  </si>
  <si>
    <t>60.31 5.66 -236.64</t>
  </si>
  <si>
    <t>-31.64 125.53 -286.96</t>
  </si>
  <si>
    <t>38.35 64.57 -266.02</t>
  </si>
  <si>
    <t>-143.58 153.09 -265.65</t>
  </si>
  <si>
    <t>20170724T105001.884907800.txt</t>
  </si>
  <si>
    <t>42 -27.09 -201.48</t>
  </si>
  <si>
    <t>60.24 5.63 -236.75</t>
  </si>
  <si>
    <t>-31.73 125.67 -286.9</t>
  </si>
  <si>
    <t>38.21 64.6 -265.98</t>
  </si>
  <si>
    <t>-143.74 153.06 -265.58</t>
  </si>
  <si>
    <t>20170724T105001.978190200.txt</t>
  </si>
  <si>
    <t>42.25 -27.23 -201.3</t>
  </si>
  <si>
    <t>60.29 5.64 -236.77</t>
  </si>
  <si>
    <t>-31.83 125.65 -287.11</t>
  </si>
  <si>
    <t>38.33 64.6 -266.09</t>
  </si>
  <si>
    <t>-143.37 152.98 -265.6</t>
  </si>
  <si>
    <t>20170724T105002.010465300.txt</t>
  </si>
  <si>
    <t>42.34 -27.38 -201.1</t>
  </si>
  <si>
    <t>60.31 5.6 -236.77</t>
  </si>
  <si>
    <t>-31.72 125.64 -287.12</t>
  </si>
  <si>
    <t>38.41 64.55 -266.13</t>
  </si>
  <si>
    <t>-143.27 152.88 -265.7</t>
  </si>
  <si>
    <t>20170724T105002.027503000.txt</t>
  </si>
  <si>
    <t>42.51 -27.71 -200.69</t>
  </si>
  <si>
    <t>60.38 5.49 -236.69</t>
  </si>
  <si>
    <t>-30.61 125.46 -287.24</t>
  </si>
  <si>
    <t>38.59 64.41 -266.17</t>
  </si>
  <si>
    <t>-142.34 152.4 -265.82</t>
  </si>
  <si>
    <t>20170724T105002.131361900.txt</t>
  </si>
  <si>
    <t>42.78 -28.55 -199.39</t>
  </si>
  <si>
    <t>60.83 3.75 -235.37</t>
  </si>
  <si>
    <t>-28.64 125.09 -287.22</t>
  </si>
  <si>
    <t>40.02 62.68 -265.65</t>
  </si>
  <si>
    <t>-140.86 151.65 -267.23</t>
  </si>
  <si>
    <t>20170724T105002.142393900.txt</t>
  </si>
  <si>
    <t>42.82 -28.84 -199.28</t>
  </si>
  <si>
    <t>60.77 3.56 -235.15</t>
  </si>
  <si>
    <t>-28.36 125.02 -287.22</t>
  </si>
  <si>
    <t>40.25 62.41 -265.55</t>
  </si>
  <si>
    <t>-140.65 151.49 -267.34</t>
  </si>
  <si>
    <t>20170724T105002.182497400.txt</t>
  </si>
  <si>
    <t>42.82 -29.06 -199.17</t>
  </si>
  <si>
    <t>60.98 3.41 -235.02</t>
  </si>
  <si>
    <t>-28.1 124.95 -287.34</t>
  </si>
  <si>
    <t>40.42 62.13 -265.54</t>
  </si>
  <si>
    <t>-140.25 151.52 -267.38</t>
  </si>
  <si>
    <t>20170724T105002.259554500.txt</t>
  </si>
  <si>
    <t>42.96 -29.36 -199.15</t>
  </si>
  <si>
    <t>61.13 3.04 -234.99</t>
  </si>
  <si>
    <t>-27.79 124.82 -287.28</t>
  </si>
  <si>
    <t>40.5 61.96 -265.49</t>
  </si>
  <si>
    <t>-139.94 151.2 -266.95</t>
  </si>
  <si>
    <t>20170724T105002.331760600.txt</t>
  </si>
  <si>
    <t>42.98 -29.12 -199.01</t>
  </si>
  <si>
    <t>61.01 3.28 -235.09</t>
  </si>
  <si>
    <t>-28.05 124.86 -287.28</t>
  </si>
  <si>
    <t>40.45 62.15 -265.56</t>
  </si>
  <si>
    <t>-139.91 151.3 -266.76</t>
  </si>
  <si>
    <t>20170724T105002.354813000.txt</t>
  </si>
  <si>
    <t>42.99 -29.17 -198.99</t>
  </si>
  <si>
    <t>61.02 3.2 -235.05</t>
  </si>
  <si>
    <t>-27.95 124.81 -287.21</t>
  </si>
  <si>
    <t>40.48 62.08 -265.52</t>
  </si>
  <si>
    <t>-140.13 151.42 -266.63</t>
  </si>
  <si>
    <t>20170724T105002.424525000.txt</t>
  </si>
  <si>
    <t>42.99 -29.24 -199.06</t>
  </si>
  <si>
    <t>61.05 3.17 -235.01</t>
  </si>
  <si>
    <t>-27.91 124.78 -287.17</t>
  </si>
  <si>
    <t>40.5 62.03 -265.49</t>
  </si>
  <si>
    <t>-139.98 151.48 -266.44</t>
  </si>
  <si>
    <t>20170724T105002.463629200.txt</t>
  </si>
  <si>
    <t>42.81 -28.58 -199</t>
  </si>
  <si>
    <t>60.99 3.2 -235.05</t>
  </si>
  <si>
    <t>-28.06 124.77 -287.09</t>
  </si>
  <si>
    <t>40.39 62.09 -265.43</t>
  </si>
  <si>
    <t>-140.55 151.53 -266.33</t>
  </si>
  <si>
    <t>20170724T105002.606017200.txt</t>
  </si>
  <si>
    <t>41.12 -27.2 -197.49</t>
  </si>
  <si>
    <t>61.4 2.19 -234.71</t>
  </si>
  <si>
    <t>-26.66 124.55 -287.13</t>
  </si>
  <si>
    <t>40.97 61.04 -265.12</t>
  </si>
  <si>
    <t>-138.59 151.6 -267.48</t>
  </si>
  <si>
    <t>20170724T105002.670229800.txt</t>
  </si>
  <si>
    <t>40.88 -27.07 -197.3</t>
  </si>
  <si>
    <t>61.52 1.85 -234.34</t>
  </si>
  <si>
    <t>-26.35 124.4 -287.37</t>
  </si>
  <si>
    <t>41.17 60.76 -265.01</t>
  </si>
  <si>
    <t>-138.23 151.71 -268.11</t>
  </si>
  <si>
    <t>20170724T105002.717084500.txt</t>
  </si>
  <si>
    <t>40.74 -27.09 -197.07</t>
  </si>
  <si>
    <t>61.48 1.55 -234.23</t>
  </si>
  <si>
    <t>-25.75 124.21 -287.37</t>
  </si>
  <si>
    <t>41.35 60.5 -264.74</t>
  </si>
  <si>
    <t>-137.54 151.87 -268.42</t>
  </si>
  <si>
    <t>20170724T105002.791784400.txt</t>
  </si>
  <si>
    <t>40.62 -27.22 -196.77</t>
  </si>
  <si>
    <t>61.41 1.13 -233.81</t>
  </si>
  <si>
    <t>-25.34 124.06 -287.48</t>
  </si>
  <si>
    <t>41.61 60.06 -264.62</t>
  </si>
  <si>
    <t>-137.21 151.79 -268.67</t>
  </si>
  <si>
    <t>20170724T105002.863985200.txt</t>
  </si>
  <si>
    <t>40.59 -27.12 -196.54</t>
  </si>
  <si>
    <t>61.61 1.13 -233.75</t>
  </si>
  <si>
    <t>-25.75 124.24 -287.41</t>
  </si>
  <si>
    <t>41.77 60.01 -264.56</t>
  </si>
  <si>
    <t>-137.72 151.85 -268.52</t>
  </si>
  <si>
    <t>20170724T105002.902589800.txt</t>
  </si>
  <si>
    <t>40.58 -27.17 -196.59</t>
  </si>
  <si>
    <t>61.57 1.36 -234.06</t>
  </si>
  <si>
    <t>-25.58 124.18 -287.43</t>
  </si>
  <si>
    <t>41.83 59.81 -264.65</t>
  </si>
  <si>
    <t>-137.52 151.84 -268.63</t>
  </si>
  <si>
    <t>20170724T105002.942217600.txt</t>
  </si>
  <si>
    <t>40.59 -27.15 -196.63</t>
  </si>
  <si>
    <t>61.6 1.24 -234</t>
  </si>
  <si>
    <t>-25.42 124.12 -287.44</t>
  </si>
  <si>
    <t>41.83 59.82 -264.55</t>
  </si>
  <si>
    <t>-137.33 151.83 -268.72</t>
  </si>
  <si>
    <t>20170724T105002.963273800.txt</t>
  </si>
  <si>
    <t>40.48 -27.16 -196.39</t>
  </si>
  <si>
    <t>61.61 1.05 -233.89</t>
  </si>
  <si>
    <t>-25.17 124.07 -287.42</t>
  </si>
  <si>
    <t>41.7 60 -264.65</t>
  </si>
  <si>
    <t>-136.79 151.76 -269.03</t>
  </si>
  <si>
    <t>20170724T105003.047526400.txt</t>
  </si>
  <si>
    <t>40.45 -27.34 -196.13</t>
  </si>
  <si>
    <t>61.65 0.85 -233.71</t>
  </si>
  <si>
    <t>-24.85 123.98 -287.47</t>
  </si>
  <si>
    <t>41.88 59.78 -264.54</t>
  </si>
  <si>
    <t>-136.7 151.58 -270.5</t>
  </si>
  <si>
    <t>20170724T105003.109733000.txt</t>
  </si>
  <si>
    <t>40.68 -28.3 -195.53</t>
  </si>
  <si>
    <t>61.83 -0.37 -232.74</t>
  </si>
  <si>
    <t>-22.48 123.57 -287.73</t>
  </si>
  <si>
    <t>43.11 58.51 -264.33</t>
  </si>
  <si>
    <t>-135.31 151.22 -273.5</t>
  </si>
  <si>
    <t>20170724T105003.181925100.txt</t>
  </si>
  <si>
    <t>40.72 -28.5 -195.2</t>
  </si>
  <si>
    <t>61.83 -0.57 -232.73</t>
  </si>
  <si>
    <t>-22.09 123.49 -287.68</t>
  </si>
  <si>
    <t>43.17 58.36 -264.07</t>
  </si>
  <si>
    <t>-135.08 151.25 -274.01</t>
  </si>
  <si>
    <t>20170724T105003.203484100.txt</t>
  </si>
  <si>
    <t>40.85 -28.73 -195.06</t>
  </si>
  <si>
    <t>62.02 -0.86 -232.59</t>
  </si>
  <si>
    <t>-21.84 123.47 -287.92</t>
  </si>
  <si>
    <t>43.4 58.01 -264.21</t>
  </si>
  <si>
    <t>-134.81 150.97 -274.21</t>
  </si>
  <si>
    <t>20170724T105003.250162500.txt</t>
  </si>
  <si>
    <t>41.08 -29.97 -194.64</t>
  </si>
  <si>
    <t>62.05 -1.73 -232.03</t>
  </si>
  <si>
    <t>-20.81 123.13 -287.74</t>
  </si>
  <si>
    <t>43.98 57.2 -264.07</t>
  </si>
  <si>
    <t>-134.16 149.86 -275.56</t>
  </si>
  <si>
    <t>20170724T105003.335931700.txt</t>
  </si>
  <si>
    <t>41.4 -30.95 -194.57</t>
  </si>
  <si>
    <t>62.02 -2.07 -231.77</t>
  </si>
  <si>
    <t>-20.32 122.83 -287.81</t>
  </si>
  <si>
    <t>44.24 56.92 -263.64</t>
  </si>
  <si>
    <t>-133.94 149.4 -276.14</t>
  </si>
  <si>
    <t>20170724T105003.417191700.txt</t>
  </si>
  <si>
    <t>41.85 -31.89 -194.27</t>
  </si>
  <si>
    <t>62.21 -2.38 -231.39</t>
  </si>
  <si>
    <t>-20.5 122.91 -287.85</t>
  </si>
  <si>
    <t>44.54 56.46 -263.56</t>
  </si>
  <si>
    <t>-133.45 148.93 -276.07</t>
  </si>
  <si>
    <t>20170724T105003.533697100.txt</t>
  </si>
  <si>
    <t>41.87 -32.01 -194.31</t>
  </si>
  <si>
    <t>62.12 -2.1 -231.76</t>
  </si>
  <si>
    <t>-20.33 122.84 -287.81</t>
  </si>
  <si>
    <t>44.56 56.43 -263.48</t>
  </si>
  <si>
    <t>-133.24 148.71 -275.66</t>
  </si>
  <si>
    <t>20170724T105003.577815900.txt</t>
  </si>
  <si>
    <t>40.86 -33.26 -194.31</t>
  </si>
  <si>
    <t>62.07 -3.24 -230.62</t>
  </si>
  <si>
    <t>-19.49 122.48 -287.66</t>
  </si>
  <si>
    <t>45.1 55.56 -263.42</t>
  </si>
  <si>
    <t>-132.1 147.77 -275.1</t>
  </si>
  <si>
    <t>20170724T105003.666068900.txt</t>
  </si>
  <si>
    <t>40.6 -33.56 -194.6</t>
  </si>
  <si>
    <t>62.16 -3.47 -230.43</t>
  </si>
  <si>
    <t>-19.31 122.39 -287.63</t>
  </si>
  <si>
    <t>45.13 55.36 -263.03</t>
  </si>
  <si>
    <t>-131.85 147.53 -275.02</t>
  </si>
  <si>
    <t>20170724T105003.720221100.txt</t>
  </si>
  <si>
    <t>39.11 -34.34 -194.82</t>
  </si>
  <si>
    <t>62.32 -4.41 -229.6</t>
  </si>
  <si>
    <t>-17.01 121.69 -287.54</t>
  </si>
  <si>
    <t>45.78 54.37 -262.66</t>
  </si>
  <si>
    <t>-130.46 146.94 -275.81</t>
  </si>
  <si>
    <t>20170724T105003.806952600.txt</t>
  </si>
  <si>
    <t>38.24 -34.59 -194.38</t>
  </si>
  <si>
    <t>62.43 -5.26 -228.85</t>
  </si>
  <si>
    <t>-15.97 121.33 -287.48</t>
  </si>
  <si>
    <t>46.31 53.04 -262.46</t>
  </si>
  <si>
    <t>-129.31 146.79 -277.16</t>
  </si>
  <si>
    <t>20170724T105003.879198600.txt</t>
  </si>
  <si>
    <t>37.68 -34.8 -193.64</t>
  </si>
  <si>
    <t>62.6 -5.82 -228.28</t>
  </si>
  <si>
    <t>-14.65 120.92 -287.55</t>
  </si>
  <si>
    <t>46.84 52.58 -262.03</t>
  </si>
  <si>
    <t>-128.23 146.36 -277.77</t>
  </si>
  <si>
    <t>20170724T105003.900256500.txt</t>
  </si>
  <si>
    <t>37.26 -34.96 -193.23</t>
  </si>
  <si>
    <t>62.52 -6.74 -227.52</t>
  </si>
  <si>
    <t>-13.61 120.49 -287.43</t>
  </si>
  <si>
    <t>47.34 51.76 -261.69</t>
  </si>
  <si>
    <t>-126.93 146.25 -278.36</t>
  </si>
  <si>
    <t>20170724T105003.964133800.txt</t>
  </si>
  <si>
    <t>37 -35.03 -192.51</t>
  </si>
  <si>
    <t>62.77 -7.42 -227.03</t>
  </si>
  <si>
    <t>-12.58 120.26 -287.45</t>
  </si>
  <si>
    <t>47.83 51.07 -261.31</t>
  </si>
  <si>
    <t>-125.95 146.32 -279.29</t>
  </si>
  <si>
    <t>20170724T105003.997225900.txt</t>
  </si>
  <si>
    <t>36.84 -35.09 -192.03</t>
  </si>
  <si>
    <t>62.75 -7.81 -226.77</t>
  </si>
  <si>
    <t>-12.22 119.98 -287.37</t>
  </si>
  <si>
    <t>48.06 50.66 -261.27</t>
  </si>
  <si>
    <t>-125.38 146.19 -279.41</t>
  </si>
  <si>
    <t>20170724T105004.032854700.txt</t>
  </si>
  <si>
    <t>36.63 -35.29 -191.27</t>
  </si>
  <si>
    <t>62.73 -8.46 -226.04</t>
  </si>
  <si>
    <t>-11.24 119.5 -287.04</t>
  </si>
  <si>
    <t>48.4 49.89 -260.88</t>
  </si>
  <si>
    <t>-124.09 146.11 -279.65</t>
  </si>
  <si>
    <t>20170724T105004.104546700.txt</t>
  </si>
  <si>
    <t>36.32 -35.62 -190.71</t>
  </si>
  <si>
    <t>62.67 -9.28 -225.8</t>
  </si>
  <si>
    <t>-10.42 119.2 -287.07</t>
  </si>
  <si>
    <t>48.84 49.21 -260.52</t>
  </si>
  <si>
    <t>-123.46 146.3 -280.18</t>
  </si>
  <si>
    <t>20170724T105004.136634200.txt</t>
  </si>
  <si>
    <t>35.45 -36.41 -190.26</t>
  </si>
  <si>
    <t>62.41 -10.47 -224.94</t>
  </si>
  <si>
    <t>-8.9 118.43 -287.1</t>
  </si>
  <si>
    <t>49.5 48.02 -260.05</t>
  </si>
  <si>
    <t>-121.84 145.85 -281.43</t>
  </si>
  <si>
    <t>20170724T105004.198300600.txt</t>
  </si>
  <si>
    <t>35.01 -36.61 -190.16</t>
  </si>
  <si>
    <t>62.21 -10.81 -224.63</t>
  </si>
  <si>
    <t>-8.52 118.19 -287.22</t>
  </si>
  <si>
    <t>49.64 47.55 -259.98</t>
  </si>
  <si>
    <t>-121.32 145.71 -281.97</t>
  </si>
  <si>
    <t>20170724T105004.244799200.txt</t>
  </si>
  <si>
    <t>34.16 -37.09 -189.82</t>
  </si>
  <si>
    <t>62.28 -11.41 -223.98</t>
  </si>
  <si>
    <t>-7.38 117.69 -287.4</t>
  </si>
  <si>
    <t>50.09 46.75 -259.65</t>
  </si>
  <si>
    <t>-120.31 145.6 -283.3</t>
  </si>
  <si>
    <t>20170724T105004.342693900.txt</t>
  </si>
  <si>
    <t>33.38 -37.7 -189.82</t>
  </si>
  <si>
    <t>62.07 -12.14 -223.28</t>
  </si>
  <si>
    <t>-6.71 117.18 -287.36</t>
  </si>
  <si>
    <t>50.39 46.06 -259.14</t>
  </si>
  <si>
    <t>-118.55 144.79 -282.64</t>
  </si>
  <si>
    <t>20170724T105004.372763300.txt</t>
  </si>
  <si>
    <t>32.53 -38.21 -189.54</t>
  </si>
  <si>
    <t>62.04 -12.74 -222.52</t>
  </si>
  <si>
    <t>-6 116.64 -287.07</t>
  </si>
  <si>
    <t>50.71 45.12 -258.81</t>
  </si>
  <si>
    <t>-118.79 144.98 -284.58</t>
  </si>
  <si>
    <t>20170724T105004.447575600.txt</t>
  </si>
  <si>
    <t>31.05 -39.79 -189.02</t>
  </si>
  <si>
    <t>61.76 -14.15 -220.54</t>
  </si>
  <si>
    <t>-4.02 115.39 -286.61</t>
  </si>
  <si>
    <t>51.57 43.61 -257.39</t>
  </si>
  <si>
    <t>-117.17 143.69 -286.66</t>
  </si>
  <si>
    <t>20170724T105004.535407300.txt</t>
  </si>
  <si>
    <t>30.7 -40.65 -188.42</t>
  </si>
  <si>
    <t>61.3 -14.62 -219.92</t>
  </si>
  <si>
    <t>-3.56 114.95 -286.57</t>
  </si>
  <si>
    <t>51.66 42.64 -257.45</t>
  </si>
  <si>
    <t>-116.53 143.25 -287.37</t>
  </si>
  <si>
    <t>20170724T105004.543429000.txt</t>
  </si>
  <si>
    <t>30.56 -41.18 -188.29</t>
  </si>
  <si>
    <t>61.1 -14.89 -219.61</t>
  </si>
  <si>
    <t>-3.28 114.78 -286.47</t>
  </si>
  <si>
    <t>51.77 42.47 -257.41</t>
  </si>
  <si>
    <t>-116.31 142.99 -287.61</t>
  </si>
  <si>
    <t>20170724T105004.598594900.txt</t>
  </si>
  <si>
    <t>30.3 -41.71 -188.11</t>
  </si>
  <si>
    <t>60.82 -15.11 -219.37</t>
  </si>
  <si>
    <t>-3.02 114.58 -286.22</t>
  </si>
  <si>
    <t>51.89 42.16 -257.17</t>
  </si>
  <si>
    <t>-115.93 142.77 -287.81</t>
  </si>
  <si>
    <t>20170724T105004.694934500.txt</t>
  </si>
  <si>
    <t>29.33 -43.65 -187.13</t>
  </si>
  <si>
    <t>59.73 -16.21 -218.14</t>
  </si>
  <si>
    <t>-1.85 113.87 -286.13</t>
  </si>
  <si>
    <t>52.22 40.98 -256.45</t>
  </si>
  <si>
    <t>-114.62 142.28 -288.28</t>
  </si>
  <si>
    <t>20170724T105004.705463000.txt</t>
  </si>
  <si>
    <t>28.23 -45.57 -186.49</t>
  </si>
  <si>
    <t>58.48 -17.06 -217.01</t>
  </si>
  <si>
    <t>-0.84 113.21 -286.21</t>
  </si>
  <si>
    <t>52.63 39.94 -256.06</t>
  </si>
  <si>
    <t>-113.6 141.92 -289.02</t>
  </si>
  <si>
    <t>20170724T105004.744070300.txt</t>
  </si>
  <si>
    <t>27.74 -46.06 -186.26</t>
  </si>
  <si>
    <t>58 -17.3 -216.39</t>
  </si>
  <si>
    <t>-0.48 113 -286.08</t>
  </si>
  <si>
    <t>52.55 39.6 -255.62</t>
  </si>
  <si>
    <t>-113.07 141.79 -289.22</t>
  </si>
  <si>
    <t>20170724T105004.836887700.txt</t>
  </si>
  <si>
    <t>26.91 -47.43 -185.86</t>
  </si>
  <si>
    <t>57.08 -17.94 -215.7</t>
  </si>
  <si>
    <t>0.36 112.43 -286.13</t>
  </si>
  <si>
    <t>52.74 38.97 -255.13</t>
  </si>
  <si>
    <t>-112.05 141.3 -290.02</t>
  </si>
  <si>
    <t>20170724T105004.850923200.txt</t>
  </si>
  <si>
    <t>26.39 -48.2 -185.73</t>
  </si>
  <si>
    <t>56.66 -18.16 -215.04</t>
  </si>
  <si>
    <t>0.77 111.9 -286.17</t>
  </si>
  <si>
    <t>52.96 38.47 -254.95</t>
  </si>
  <si>
    <t>-111.66 140.95 -290.67</t>
  </si>
  <si>
    <t>20170724T105004.906078600.txt</t>
  </si>
  <si>
    <t>25.34 -49.25 -184.85</t>
  </si>
  <si>
    <t>55.6 -18.71 -213.68</t>
  </si>
  <si>
    <t>1.69 111.22 -286.33</t>
  </si>
  <si>
    <t>53.07 37.71 -253.89</t>
  </si>
  <si>
    <t>-110.8 140.21 -292.26</t>
  </si>
  <si>
    <t>20170724T105005.010293600.txt</t>
  </si>
  <si>
    <t>23.01 -51.37 -182.5</t>
  </si>
  <si>
    <t>52.95 -19.51 -210.38</t>
  </si>
  <si>
    <t>3.12 109.56 -286.23</t>
  </si>
  <si>
    <t>53.05 35.92 -252.25</t>
  </si>
  <si>
    <t>-108.88 138.98 -294.19</t>
  </si>
  <si>
    <t>20170724T105005.037365700.txt</t>
  </si>
  <si>
    <t>23.35 -51.01 -183.06</t>
  </si>
  <si>
    <t>53.48 -19.28 -211.03</t>
  </si>
  <si>
    <t>2.98 109.75 -286.31</t>
  </si>
  <si>
    <t>53.03 36.25 -252.53</t>
  </si>
  <si>
    <t>-109.14 138.91 -294.14</t>
  </si>
  <si>
    <t>20170724T105005.088502300.txt</t>
  </si>
  <si>
    <t>22.32 -51.93 -181.44</t>
  </si>
  <si>
    <t>52.25 -19.92 -209.51</t>
  </si>
  <si>
    <t>3.59 109.03 -285.86</t>
  </si>
  <si>
    <t>53.07 35.32 -251.66</t>
  </si>
  <si>
    <t>-108.07 138.9 -293.44</t>
  </si>
  <si>
    <t>20170724T105005.131344900.txt</t>
  </si>
  <si>
    <t>22.16 -52.19 -181.19</t>
  </si>
  <si>
    <t>51.99 -20.05 -209.08</t>
  </si>
  <si>
    <t>3.78 108.86 -285.88</t>
  </si>
  <si>
    <t>53.1 35.09 -251.42</t>
  </si>
  <si>
    <t>-108.01 138.87 -293.38</t>
  </si>
  <si>
    <t>20170724T105005.198025200.txt</t>
  </si>
  <si>
    <t>21.89 -52.76 -180.51</t>
  </si>
  <si>
    <t>51.5 -20.53 -208.44</t>
  </si>
  <si>
    <t>4.19 108.47 -285.17</t>
  </si>
  <si>
    <t>53.15 34.5 -251.05</t>
  </si>
  <si>
    <t>-107.06 139.14 -292.6</t>
  </si>
  <si>
    <t>20170724T105005.244378500.txt</t>
  </si>
  <si>
    <t>22.14 -52.75 -180.15</t>
  </si>
  <si>
    <t>51.25 -20.33 -208.26</t>
  </si>
  <si>
    <t>3.51 108.32 -284.9</t>
  </si>
  <si>
    <t>52.81 34.59 -250.86</t>
  </si>
  <si>
    <t>-108.43 138.69 -291.64</t>
  </si>
  <si>
    <t>20170724T105005.275478300.txt</t>
  </si>
  <si>
    <t>22.37 -52.62 -179.96</t>
  </si>
  <si>
    <t>51.22 -20.07 -208.37</t>
  </si>
  <si>
    <t>2.34 108.46 -284.59</t>
  </si>
  <si>
    <t>52.24 34.9 -250.84</t>
  </si>
  <si>
    <t>-109.49 138.47 -290.49</t>
  </si>
  <si>
    <t>20170724T105005.369444800.txt</t>
  </si>
  <si>
    <t>24.7 -49.82 -180.25</t>
  </si>
  <si>
    <t>51.88 -16.86 -210.19</t>
  </si>
  <si>
    <t>-2.72 110.36 -284.43</t>
  </si>
  <si>
    <t>50.45 37.84 -252.71</t>
  </si>
  <si>
    <t>-115.01 140.92 -285.18</t>
  </si>
  <si>
    <t>20170724T105005.384485000.txt</t>
  </si>
  <si>
    <t>25 -48.21 -180.14</t>
  </si>
  <si>
    <t>51.71 -15.99 -211.57</t>
  </si>
  <si>
    <t>-3.99 111.95 -281.85</t>
  </si>
  <si>
    <t>49.53 38.85 -254.11</t>
  </si>
  <si>
    <t>-116.64 143.53 -280.03</t>
  </si>
  <si>
    <t>20170724T105005.447656400.txt</t>
  </si>
  <si>
    <t>25.75 -48.52 -181.2</t>
  </si>
  <si>
    <t>51.9 -15.61 -212.25</t>
  </si>
  <si>
    <t>-5.01 112.27 -283.05</t>
  </si>
  <si>
    <t>49.27 39.41 -254.36</t>
  </si>
  <si>
    <t>-116.9 143.97 -278.66</t>
  </si>
  <si>
    <t>20170724T105005.542919800.txt</t>
  </si>
  <si>
    <t>26.74 -47.62 -181.49</t>
  </si>
  <si>
    <t>52.11 -14.62 -213.17</t>
  </si>
  <si>
    <t>-6.25 113.1 -283.11</t>
  </si>
  <si>
    <t>48.78 40.71 -255.01</t>
  </si>
  <si>
    <t>-118.81 144.67 -278.7</t>
  </si>
  <si>
    <t>20170724T105005.603582700.txt</t>
  </si>
  <si>
    <t>26.76 -47.36 -181.59</t>
  </si>
  <si>
    <t>52.12 -14.5 -213.25</t>
  </si>
  <si>
    <t>-6.34 113.09 -282.96</t>
  </si>
  <si>
    <t>48.79 40.83 -255.11</t>
  </si>
  <si>
    <t>-119.33 144.93 -279.64</t>
  </si>
  <si>
    <t>20170724T105005.662243700.txt</t>
  </si>
  <si>
    <t>26.24 -47.63 -180.79</t>
  </si>
  <si>
    <t>52.03 -15.02 -212.92</t>
  </si>
  <si>
    <t>-5.03 112.73 -283.27</t>
  </si>
  <si>
    <t>49.31 40.17 -254.77</t>
  </si>
  <si>
    <t>-118.14 146.02 -282.02</t>
  </si>
  <si>
    <t>20170724T105005.699344400.txt</t>
  </si>
  <si>
    <t>25.73 -48.53 -181.08</t>
  </si>
  <si>
    <t>51.69 -15.71 -212.43</t>
  </si>
  <si>
    <t>-4.12 112.24 -282.83</t>
  </si>
  <si>
    <t>49.61 39.49 -254.71</t>
  </si>
  <si>
    <t>-117.18 146.8 -283.35</t>
  </si>
  <si>
    <t>20170724T105005.744468100.txt</t>
  </si>
  <si>
    <t>25.4 -49.49 -181.57</t>
  </si>
  <si>
    <t>51.52 -15.97 -211.71</t>
  </si>
  <si>
    <t>-3.56 112.06 -283.06</t>
  </si>
  <si>
    <t>49.89 38.97 -254.51</t>
  </si>
  <si>
    <t>-116.45 147.16 -283.8</t>
  </si>
  <si>
    <t>20170724T105005.781567300.txt</t>
  </si>
  <si>
    <t>25.31 -49.91 -181.93</t>
  </si>
  <si>
    <t>51.28 -15.96 -211.47</t>
  </si>
  <si>
    <t>-3.51 112.05 -282.92</t>
  </si>
  <si>
    <t>49.78 38.81 -254.19</t>
  </si>
  <si>
    <t>-116.49 147.27 -283.95</t>
  </si>
  <si>
    <t>20170724T105005.878839600.txt</t>
  </si>
  <si>
    <t>25.07 -50.11 -182.19</t>
  </si>
  <si>
    <t>51.11 -15.78 -211.3</t>
  </si>
  <si>
    <t>-3.6 112.07 -282.62</t>
  </si>
  <si>
    <t>49.69 39.02 -254.07</t>
  </si>
  <si>
    <t>-116.85 147.53 -284.34</t>
  </si>
  <si>
    <t>20170724T105005.979090100.txt</t>
  </si>
  <si>
    <t>24.04 -53 -183.48</t>
  </si>
  <si>
    <t>49.3 -15.89 -209.07</t>
  </si>
  <si>
    <t>-2.46 111.48 -282.76</t>
  </si>
  <si>
    <t>49.89 37.97 -253.39</t>
  </si>
  <si>
    <t>-115.62 146 -285.69</t>
  </si>
  <si>
    <t>20170724T105006.015196300.txt</t>
  </si>
  <si>
    <t>23.94 -54.63 -183.69</t>
  </si>
  <si>
    <t>48.08 -15.94 -207.94</t>
  </si>
  <si>
    <t>-1.95 111.18 -282.67</t>
  </si>
  <si>
    <t>49.87 37.53 -253.1</t>
  </si>
  <si>
    <t>-115.2 144.52 -287.08</t>
  </si>
  <si>
    <t>20170724T105006.041264600.txt</t>
  </si>
  <si>
    <t>23.89 -54.73 -183.68</t>
  </si>
  <si>
    <t>47.84 -15.83 -207.77</t>
  </si>
  <si>
    <t>-1.86 111.12 -282.52</t>
  </si>
  <si>
    <t>49.74 37.53 -252.62</t>
  </si>
  <si>
    <t>-115.32 144.09 -287.32</t>
  </si>
  <si>
    <t>20170724T105006.103434600.txt</t>
  </si>
  <si>
    <t>23.96 -55.27 -183.9</t>
  </si>
  <si>
    <t>47.38 -15.79 -207.54</t>
  </si>
  <si>
    <t>-2.24 111.34 -282.62</t>
  </si>
  <si>
    <t>49.77 37.46 -252.43</t>
  </si>
  <si>
    <t>-115.14 143.82 -287.47</t>
  </si>
  <si>
    <t>20170724T105006.167611600.txt</t>
  </si>
  <si>
    <t>24.08 -55.76 -184.07</t>
  </si>
  <si>
    <t>46.72 -15.71 -207.37</t>
  </si>
  <si>
    <t>-2.07 111.25 -282.47</t>
  </si>
  <si>
    <t>49.52 37.45 -252.51</t>
  </si>
  <si>
    <t>-115.37 143.02 -288.01</t>
  </si>
  <si>
    <t>20170724T105006.200197700.txt</t>
  </si>
  <si>
    <t>24.46 -56.75 -184.39</t>
  </si>
  <si>
    <t>45.89 -15.56 -207.03</t>
  </si>
  <si>
    <t>-2 111.19 -282.33</t>
  </si>
  <si>
    <t>49.31 37.62 -251.93</t>
  </si>
  <si>
    <t>-115.64 142.2 -288.55</t>
  </si>
  <si>
    <t>20170724T105006.249555700.txt</t>
  </si>
  <si>
    <t>24.88 -57.36 -184.44</t>
  </si>
  <si>
    <t>45.14 -15.5 -206.75</t>
  </si>
  <si>
    <t>-2.01 111.18 -282.23</t>
  </si>
  <si>
    <t>49.02 37.45 -252.2</t>
  </si>
  <si>
    <t>-115.9 141.48 -289</t>
  </si>
  <si>
    <t>20170724T105006.340806000.txt</t>
  </si>
  <si>
    <t>25.32 -58.59 -185.02</t>
  </si>
  <si>
    <t>44.31 -15.56 -206.7</t>
  </si>
  <si>
    <t>-2.06 111.19 -282.14</t>
  </si>
  <si>
    <t>48.79 37.62 -251.85</t>
  </si>
  <si>
    <t>-116.24 140.92 -289.14</t>
  </si>
  <si>
    <t>20170724T105006.479809400.txt</t>
  </si>
  <si>
    <t>27.2 -59.72 -185.4</t>
  </si>
  <si>
    <t>42.64 -14.97 -207.14</t>
  </si>
  <si>
    <t>-2.71 111.56 -282.2</t>
  </si>
  <si>
    <t>48.13 38.17 -252.28</t>
  </si>
  <si>
    <t>-117.38 139.98 -289.56</t>
  </si>
  <si>
    <t>20170724T105006.509400000.txt</t>
  </si>
  <si>
    <t>27.32 -59.73 -185.29</t>
  </si>
  <si>
    <t>42.49 -14.97 -207.06</t>
  </si>
  <si>
    <t>-2.82 111.63 -282.19</t>
  </si>
  <si>
    <t>48.02 38.22 -252.13</t>
  </si>
  <si>
    <t>-117.6 140 -289.8</t>
  </si>
  <si>
    <t>20170724T105006.588101000.txt</t>
  </si>
  <si>
    <t>27.87 -59.8 -184.98</t>
  </si>
  <si>
    <t>42.63 -14.96 -207.06</t>
  </si>
  <si>
    <t>-3.26 111.94 -282.3</t>
  </si>
  <si>
    <t>48.16 38.16 -252.13</t>
  </si>
  <si>
    <t>-117.32 139.65 -289.54</t>
  </si>
  <si>
    <t>20170724T105006.621194200.txt</t>
  </si>
  <si>
    <t>28.18 -60.12 -184.95</t>
  </si>
  <si>
    <t>42.39 -14.97 -207.23</t>
  </si>
  <si>
    <t>-3.42 112.03 -282.37</t>
  </si>
  <si>
    <t>48.03 38.21 -252.2</t>
  </si>
  <si>
    <t>-117.38 139.67 -289.06</t>
  </si>
  <si>
    <t>20170724T105006.728502300.txt</t>
  </si>
  <si>
    <t>28.48 -60.16 -184.42</t>
  </si>
  <si>
    <t>42.23 -15.03 -207.35</t>
  </si>
  <si>
    <t>-3.45 112.06 -282.44</t>
  </si>
  <si>
    <t>47.98 38.21 -252.17</t>
  </si>
  <si>
    <t>-117.09 139.78 -287.55</t>
  </si>
  <si>
    <t>20170724T105006.744545000.txt</t>
  </si>
  <si>
    <t>28.62 -60.05 -184.32</t>
  </si>
  <si>
    <t>42.15 -15.05 -207.34</t>
  </si>
  <si>
    <t>-3.45 112.07 -282.47</t>
  </si>
  <si>
    <t>47.97 38.2 -252.17</t>
  </si>
  <si>
    <t>-117.05 139.92 -287.12</t>
  </si>
  <si>
    <t>20170724T105006.791670900.txt</t>
  </si>
  <si>
    <t>28.82 -60.14 -184.16</t>
  </si>
  <si>
    <t>42.07 -15.07 -207.37</t>
  </si>
  <si>
    <t>-3.43 112.05 -282.47</t>
  </si>
  <si>
    <t>47.96 38.2 -252.15</t>
  </si>
  <si>
    <t>-117.08 139.96 -286.56</t>
  </si>
  <si>
    <t>20170724T105006.868884900.txt</t>
  </si>
  <si>
    <t>29.36 -60.37 -184.11</t>
  </si>
  <si>
    <t>41.74 -15.26 -207.59</t>
  </si>
  <si>
    <t>-3.27 112.17 -282.92</t>
  </si>
  <si>
    <t>47.68 38.21 -252.02</t>
  </si>
  <si>
    <t>-116.92 141.22 -284.2</t>
  </si>
  <si>
    <t>20170724T105006.901976900.txt</t>
  </si>
  <si>
    <t>29.57 -60.48 -184.17</t>
  </si>
  <si>
    <t>41.18 -15.44 -208.08</t>
  </si>
  <si>
    <t>-3.46 112.21 -282.86</t>
  </si>
  <si>
    <t>47.69 38.22 -252.13</t>
  </si>
  <si>
    <t>-117.01 141.67 -283.25</t>
  </si>
  <si>
    <t>20170724T105007.107236900.txt</t>
  </si>
  <si>
    <t>30.68 -60.24 -183.53</t>
  </si>
  <si>
    <t>40.26 -15.57 -209.23</t>
  </si>
  <si>
    <t>-4.2 112.44 -282.61</t>
  </si>
  <si>
    <t>47.47 38.56 -252.89</t>
  </si>
  <si>
    <t>-117.94 142.35 -282.74</t>
  </si>
  <si>
    <t>20170724T105007.199491100.txt</t>
  </si>
  <si>
    <t>31.1 -60.1 -183.49</t>
  </si>
  <si>
    <t>39.62 -15.73 -209.67</t>
  </si>
  <si>
    <t>-4.11 112.42 -282.77</t>
  </si>
  <si>
    <t>47.2 38.57 -252.81</t>
  </si>
  <si>
    <t>-118.29 141.37 -283.01</t>
  </si>
  <si>
    <t>20170724T105007.248699900.txt</t>
  </si>
  <si>
    <t>31.83 -59.72 -183.36</t>
  </si>
  <si>
    <t>38.69 -16.08 -210.82</t>
  </si>
  <si>
    <t>-4.54 112.58 -282.63</t>
  </si>
  <si>
    <t>46.6 38.88 -253.09</t>
  </si>
  <si>
    <t>-119.23 139.89 -283.18</t>
  </si>
  <si>
    <t>20170724T105007.309361700.txt</t>
  </si>
  <si>
    <t>32.18 -59.66 -183.08</t>
  </si>
  <si>
    <t>38.26 -16.33 -211.52</t>
  </si>
  <si>
    <t>-4.85 112.71 -282.48</t>
  </si>
  <si>
    <t>46.43 39.1 -253.38</t>
  </si>
  <si>
    <t>-120.13 139.19 -284.47</t>
  </si>
  <si>
    <t>20170724T105007.368027300.txt</t>
  </si>
  <si>
    <t>32.6 -59.4 -182.79</t>
  </si>
  <si>
    <t>38.14 -16.74 -212.05</t>
  </si>
  <si>
    <t>-5.18 112.85 -282.25</t>
  </si>
  <si>
    <t>46.27 38.95 -253.22</t>
  </si>
  <si>
    <t>-119.94 138.52 -284.69</t>
  </si>
  <si>
    <t>20170724T105007.473313900.txt</t>
  </si>
  <si>
    <t>32.8 -59.27 -182.38</t>
  </si>
  <si>
    <t>38.17 -16.94 -212.67</t>
  </si>
  <si>
    <t>-5.51 113.03 -282.12</t>
  </si>
  <si>
    <t>46.15 39.08 -253.41</t>
  </si>
  <si>
    <t>-119.87 138.29 -284.06</t>
  </si>
  <si>
    <t>20170724T105007.510415900.txt</t>
  </si>
  <si>
    <t>33 -58.71 -182.14</t>
  </si>
  <si>
    <t>38.14 -17.08 -213.07</t>
  </si>
  <si>
    <t>-5.7 113.12 -282.12</t>
  </si>
  <si>
    <t>45.96 39.06 -253.6</t>
  </si>
  <si>
    <t>-119.81 137.98 -283.09</t>
  </si>
  <si>
    <t>20170724T105007.582180200.txt</t>
  </si>
  <si>
    <t>33.05 -58.54 -181.91</t>
  </si>
  <si>
    <t>38.15 -17.32 -213.08</t>
  </si>
  <si>
    <t>-5.72 113.14 -282.16</t>
  </si>
  <si>
    <t>45.96 38.99 -253.5</t>
  </si>
  <si>
    <t>-120.06 137.99 -283.18</t>
  </si>
  <si>
    <t>20170724T105007.612768700.txt</t>
  </si>
  <si>
    <t>33.03 -58.76 -181.83</t>
  </si>
  <si>
    <t>38.19 -17.4 -213.15</t>
  </si>
  <si>
    <t>-5.71 113.17 -282.2</t>
  </si>
  <si>
    <t>45.95 39.01 -253.56</t>
  </si>
  <si>
    <t>-119.84 137.91 -283.1</t>
  </si>
  <si>
    <t>20170724T105007.760180000.txt</t>
  </si>
  <si>
    <t>33.11 -58.75 -181.77</t>
  </si>
  <si>
    <t>38.16 -17.64 -213.31</t>
  </si>
  <si>
    <t>-5.3 113.05 -282.64</t>
  </si>
  <si>
    <t>46.05 38.85 -253.46</t>
  </si>
  <si>
    <t>-118.88 137.64 -282.81</t>
  </si>
  <si>
    <t>20170724T105007.802793800.txt</t>
  </si>
  <si>
    <t>32.87 -59.38 -180.76</t>
  </si>
  <si>
    <t>38.2 -18.55 -212.79</t>
  </si>
  <si>
    <t>-2.89 112.61 -283.44</t>
  </si>
  <si>
    <t>46.8 37.68 -253.08</t>
  </si>
  <si>
    <t>-116.22 138.38 -283.08</t>
  </si>
  <si>
    <t>20170724T105007.871486100.txt</t>
  </si>
  <si>
    <t>32.84 -59.36 -180.43</t>
  </si>
  <si>
    <t>38.18 -18.28 -212.86</t>
  </si>
  <si>
    <t>-2.89 112.48 -283.2</t>
  </si>
  <si>
    <t>46.78 37.45 -253.01</t>
  </si>
  <si>
    <t>-116.45 138.26 -284.48</t>
  </si>
  <si>
    <t>20170724T105007.901068900.txt</t>
  </si>
  <si>
    <t>32.87 -59.3 -180.26</t>
  </si>
  <si>
    <t>38.21 -18.55 -212.76</t>
  </si>
  <si>
    <t>-2.9 112.27 -282.92</t>
  </si>
  <si>
    <t>46.84 37.38 -252.9</t>
  </si>
  <si>
    <t>-116.73 138.1 -286.09</t>
  </si>
  <si>
    <t>20170724T105007.963740000.txt</t>
  </si>
  <si>
    <t>32.88 -59.51 -180.21</t>
  </si>
  <si>
    <t>38.22 -18.79 -212.67</t>
  </si>
  <si>
    <t>-3.18 112.27 -282.64</t>
  </si>
  <si>
    <t>46.79 37.53 -253</t>
  </si>
  <si>
    <t>-117.26 138.45 -287.3</t>
  </si>
  <si>
    <t>20170724T105007.996824600.txt</t>
  </si>
  <si>
    <t>32.95 -59.2 -180.14</t>
  </si>
  <si>
    <t>38.22 -18.87 -212.63</t>
  </si>
  <si>
    <t>-3.24 112.28 -282.52</t>
  </si>
  <si>
    <t>46.79 37.46 -252.98</t>
  </si>
  <si>
    <t>-117.52 138.53 -287.85</t>
  </si>
  <si>
    <t>20170724T105008.059929700.txt</t>
  </si>
  <si>
    <t>33.2 -58.91 -179.91</t>
  </si>
  <si>
    <t>38.25 -18.97 -212.6</t>
  </si>
  <si>
    <t>-3.84 112.46 -282.09</t>
  </si>
  <si>
    <t>46.72 37.42 -252.94</t>
  </si>
  <si>
    <t>-117.84 138.45 -287.94</t>
  </si>
  <si>
    <t>20170724T105008.132599900.txt</t>
  </si>
  <si>
    <t>33.43 -58.45 -179.51</t>
  </si>
  <si>
    <t>38.4 -18.33 -212.33</t>
  </si>
  <si>
    <t>-4.33 112.54 -282.24</t>
  </si>
  <si>
    <t>46.21 37.82 -253.04</t>
  </si>
  <si>
    <t>-118.89 138 -287.54</t>
  </si>
  <si>
    <t>20170724T105008.182733600.txt</t>
  </si>
  <si>
    <t>33.51 -58.17 -179.26</t>
  </si>
  <si>
    <t>38.5 -18.02 -212.28</t>
  </si>
  <si>
    <t>-4.34 112.68 -282.48</t>
  </si>
  <si>
    <t>46.1 37.9 -253.05</t>
  </si>
  <si>
    <t>-118.81 137.8 -286.42</t>
  </si>
  <si>
    <t>20170724T105008.254934500.txt</t>
  </si>
  <si>
    <t>33.83 -57.73 -179.03</t>
  </si>
  <si>
    <t>38.44 -17.65 -211.85</t>
  </si>
  <si>
    <t>-4.4 112.62 -282.29</t>
  </si>
  <si>
    <t>45.65 38.23 -253.16</t>
  </si>
  <si>
    <t>-119.13 137.37 -283.32</t>
  </si>
  <si>
    <t>20170724T105008.291029100.txt</t>
  </si>
  <si>
    <t>34.08 -57.03 -179.22</t>
  </si>
  <si>
    <t>38.31 -16.87 -211.99</t>
  </si>
  <si>
    <t>-6.06 113.3 -282.41</t>
  </si>
  <si>
    <t>45.04 38.75 -253.48</t>
  </si>
  <si>
    <t>-120.06 137.29 -280.63</t>
  </si>
  <si>
    <t>20170724T105008.362228900.txt</t>
  </si>
  <si>
    <t>34.3 -56.33 -180.07</t>
  </si>
  <si>
    <t>38.22 -16.06 -212.62</t>
  </si>
  <si>
    <t>-7.67 114 -282.33</t>
  </si>
  <si>
    <t>44.25 39.85 -254.1</t>
  </si>
  <si>
    <t>-121.52 136.81 -279.27</t>
  </si>
  <si>
    <t>20170724T105008.406353600.txt</t>
  </si>
  <si>
    <t>34.7 -55.71 -181.27</t>
  </si>
  <si>
    <t>38.01 -14.75 -213.23</t>
  </si>
  <si>
    <t>-9.37 114.85 -282.35</t>
  </si>
  <si>
    <t>43.4 41.04 -254.51</t>
  </si>
  <si>
    <t>-123.85 136.53 -279.35</t>
  </si>
  <si>
    <t>20170724T105008.573529100.txt</t>
  </si>
  <si>
    <t>36.35 -54.24 -185.91</t>
  </si>
  <si>
    <t>37.39 -10.73 -214.58</t>
  </si>
  <si>
    <t>-14.51 117.23 -281.71</t>
  </si>
  <si>
    <t>41.39 45.11 -256.12</t>
  </si>
  <si>
    <t>-129.93 134.74 -278.91</t>
  </si>
  <si>
    <t>20170724T105008.608118400.txt</t>
  </si>
  <si>
    <t>36.84 -51.76 -189.22</t>
  </si>
  <si>
    <t>36.91 -7.48 -216.32</t>
  </si>
  <si>
    <t>-18.84 119.5 -281.55</t>
  </si>
  <si>
    <t>39.58 48.71 -257.31</t>
  </si>
  <si>
    <t>-135.13 133.74 -279.6</t>
  </si>
  <si>
    <t>20170724T105008.621655000.txt</t>
  </si>
  <si>
    <t>37.33 -49.88 -191.5</t>
  </si>
  <si>
    <t>36.79 -5.16 -217.82</t>
  </si>
  <si>
    <t>-21.84 120.86 -281.62</t>
  </si>
  <si>
    <t>38.3 51.21 -258.34</t>
  </si>
  <si>
    <t>-138.45 132.95 -279.48</t>
  </si>
  <si>
    <t>20170724T105008.700869400.txt</t>
  </si>
  <si>
    <t>38.25 -48.11 -193.38</t>
  </si>
  <si>
    <t>37.02 -3.05 -218.91</t>
  </si>
  <si>
    <t>-24.57 122.13 -281.67</t>
  </si>
  <si>
    <t>37.09 53.48 -259.23</t>
  </si>
  <si>
    <t>-141.6 132.26 -279.39</t>
  </si>
  <si>
    <t>20170724T105008.791616500.txt</t>
  </si>
  <si>
    <t>40.16 -45.32 -196.62</t>
  </si>
  <si>
    <t>37.81 0.46 -221.22</t>
  </si>
  <si>
    <t>-29.05 123.94 -281.8</t>
  </si>
  <si>
    <t>35.31 57.3 -260.79</t>
  </si>
  <si>
    <t>-146.28 131.44 -279.56</t>
  </si>
  <si>
    <t>20170724T105008.913981100.txt</t>
  </si>
  <si>
    <t>41.05 -44 -198.13</t>
  </si>
  <si>
    <t>38.23 1.78 -222.22</t>
  </si>
  <si>
    <t>-30.78 124.6 -281.77</t>
  </si>
  <si>
    <t>34.56 58.93 -261.24</t>
  </si>
  <si>
    <t>-148.38 131.19 -279.96</t>
  </si>
  <si>
    <t>20170724T105008.957098100.txt</t>
  </si>
  <si>
    <t>41.96 -42.13 -200.04</t>
  </si>
  <si>
    <t>38.48 4.16 -223.38</t>
  </si>
  <si>
    <t>-33.68 125.58 -281.8</t>
  </si>
  <si>
    <t>33.28 61.35 -262</t>
  </si>
  <si>
    <t>-151.37 130.37 -280.2</t>
  </si>
  <si>
    <t>20170724T105009.035329400.txt</t>
  </si>
  <si>
    <t>43.12 -40.63 -201.71</t>
  </si>
  <si>
    <t>39.14 5.73 -224.57</t>
  </si>
  <si>
    <t>-35.48 126.18 -281.89</t>
  </si>
  <si>
    <t>32.57 63.09 -262.76</t>
  </si>
  <si>
    <t>-153.34 129.93 -279.96</t>
  </si>
  <si>
    <t>20170724T105009.088469500.txt</t>
  </si>
  <si>
    <t>43.63 -40.3 -201.89</t>
  </si>
  <si>
    <t>39.33 6.08 -224.54</t>
  </si>
  <si>
    <t>-35.68 126.43 -281.99</t>
  </si>
  <si>
    <t>32.59 63.26 -262.93</t>
  </si>
  <si>
    <t>-153.37 130 -279.65</t>
  </si>
  <si>
    <t>20170724T105009.135598600.txt</t>
  </si>
  <si>
    <t>43.76 -40.34 -201.75</t>
  </si>
  <si>
    <t>39.5 6.24 -224.48</t>
  </si>
  <si>
    <t>-35.42 126.51 -282.15</t>
  </si>
  <si>
    <t>32.73 63.22 -262.96</t>
  </si>
  <si>
    <t>-153.25 130.08 -279.53</t>
  </si>
  <si>
    <t>20170724T105009.220346600.txt</t>
  </si>
  <si>
    <t>43.75 -41.02 -201.14</t>
  </si>
  <si>
    <t>40 5.39 -223.83</t>
  </si>
  <si>
    <t>-33.13 126.36 -282.63</t>
  </si>
  <si>
    <t>34.09 62.19 -263.15</t>
  </si>
  <si>
    <t>-150.72 130.28 -279.22</t>
  </si>
  <si>
    <t>20170724T105009.264736900.txt</t>
  </si>
  <si>
    <t>43.84 -41.22 -200.85</t>
  </si>
  <si>
    <t>40.18 5.18 -223.51</t>
  </si>
  <si>
    <t>-32.25 126.07 -282.8</t>
  </si>
  <si>
    <t>34.7 61.7 -262.99</t>
  </si>
  <si>
    <t>-149.4 129.67 -278.64</t>
  </si>
  <si>
    <t>20170724T105009.369019600.txt</t>
  </si>
  <si>
    <t>43.81 -41.4 -200.82</t>
  </si>
  <si>
    <t>40.13 5.15 -223.32</t>
  </si>
  <si>
    <t>-31.92 125.93 -282.91</t>
  </si>
  <si>
    <t>34.81 61.53 -262.88</t>
  </si>
  <si>
    <t>-149.1 129.29 -277.96</t>
  </si>
  <si>
    <t>20170724T105009.463278000.txt</t>
  </si>
  <si>
    <t>43.64 -40.74 -201.53</t>
  </si>
  <si>
    <t>40.08 5.33 -223.48</t>
  </si>
  <si>
    <t>-33.89 126.44 -282.66</t>
  </si>
  <si>
    <t>33.6 62.68 -262.82</t>
  </si>
  <si>
    <t>-151.21 129.7 -277.45</t>
  </si>
  <si>
    <t>20170724T105009.479321800.txt</t>
  </si>
  <si>
    <t>43.57 -39.95 -202.34</t>
  </si>
  <si>
    <t>39.51 6.73 -224.38</t>
  </si>
  <si>
    <t>-36 126.65 -282.2</t>
  </si>
  <si>
    <t>32.33 63.76 -262.86</t>
  </si>
  <si>
    <t>-153.62 130.04 -277.24</t>
  </si>
  <si>
    <t>20170724T105009.576200200.txt</t>
  </si>
  <si>
    <t>39.63 8.32 -225.16</t>
  </si>
  <si>
    <t>-38.42 127.09 -282.26</t>
  </si>
  <si>
    <t>31.08 65.32 -263.44</t>
  </si>
  <si>
    <t>-156.36 130.82 -277.56</t>
  </si>
  <si>
    <t>20170724T105009.668982600.txt</t>
  </si>
  <si>
    <t>44.57 -37.29 -204.49</t>
  </si>
  <si>
    <t>40.26 9.56 -225.7</t>
  </si>
  <si>
    <t>-39.7 127.81 -282.39</t>
  </si>
  <si>
    <t>30.61 66.58 -264.08</t>
  </si>
  <si>
    <t>-157.57 129.99 -278.63</t>
  </si>
  <si>
    <t>20170724T105009.713102100.txt</t>
  </si>
  <si>
    <t>44.65 -37.2 -204.58</t>
  </si>
  <si>
    <t>40.33 9.71 -225.82</t>
  </si>
  <si>
    <t>-39.85 127.82 -282.21</t>
  </si>
  <si>
    <t>30.54 66.64 -264.07</t>
  </si>
  <si>
    <t>-158.1 130.03 -278.76</t>
  </si>
  <si>
    <t>20170724T105009.760250900.txt</t>
  </si>
  <si>
    <t>44.69 -37.24 -204.76</t>
  </si>
  <si>
    <t>40.35 9.73 -226.14</t>
  </si>
  <si>
    <t>-39.83 127.85 -282.22</t>
  </si>
  <si>
    <t>30.62 66.72 -264.18</t>
  </si>
  <si>
    <t>-157.81 129.72 -278.47</t>
  </si>
  <si>
    <t>20170724T105009.809384900.txt</t>
  </si>
  <si>
    <t>44.66 -37.44 -204.71</t>
  </si>
  <si>
    <t>40.18 9.45 -225.93</t>
  </si>
  <si>
    <t>-39.47 127.75 -282.22</t>
  </si>
  <si>
    <t>31.13 66.53 -264.25</t>
  </si>
  <si>
    <t>-157.04 129.92 -278.81</t>
  </si>
  <si>
    <t>20170724T105009.862578000.txt</t>
  </si>
  <si>
    <t>44.69 -37.97 -204.27</t>
  </si>
  <si>
    <t>40.37 9.51 -225.89</t>
  </si>
  <si>
    <t>-37.37 127.68 -282.57</t>
  </si>
  <si>
    <t>32.24 65.85 -264.27</t>
  </si>
  <si>
    <t>-155.37 130.58 -279.09</t>
  </si>
  <si>
    <t>20170724T105009.930267100.txt</t>
  </si>
  <si>
    <t>44.89 -38.84 -203.46</t>
  </si>
  <si>
    <t>41.19 7.83 -225.21</t>
  </si>
  <si>
    <t>-35.24 127.15 -283.17</t>
  </si>
  <si>
    <t>33.7 64.51 -264.47</t>
  </si>
  <si>
    <t>-153.05 131.29 -278.96</t>
  </si>
  <si>
    <t>20170724T105009.949320000.txt</t>
  </si>
  <si>
    <t>45.02 -39.44 -202.98</t>
  </si>
  <si>
    <t>41.38 7.3 -224.83</t>
  </si>
  <si>
    <t>-34.12 126.77 -283.32</t>
  </si>
  <si>
    <t>34.31 63.75 -264.24</t>
  </si>
  <si>
    <t>-151.79 131.53 -279.17</t>
  </si>
  <si>
    <t>20170724T105009.998444600.txt</t>
  </si>
  <si>
    <t>45.18 -40.72 -202.09</t>
  </si>
  <si>
    <t>41.68 6 -224.06</t>
  </si>
  <si>
    <t>-31.73 126.18 -283.98</t>
  </si>
  <si>
    <t>35.74 62.26 -264.04</t>
  </si>
  <si>
    <t>-149.49 131.72 -279.57</t>
  </si>
  <si>
    <t>20170724T105010.041114100.txt</t>
  </si>
  <si>
    <t>45.23 -42.01 -201.22</t>
  </si>
  <si>
    <t>41.95 4.49 -223.38</t>
  </si>
  <si>
    <t>-29.24 125.72 -284.29</t>
  </si>
  <si>
    <t>36.98 60.64 -263.78</t>
  </si>
  <si>
    <t>-146.62 131.7 -279.91</t>
  </si>
  <si>
    <t>20170724T105010.102276200.txt</t>
  </si>
  <si>
    <t>45.34 -43.41 -200.12</t>
  </si>
  <si>
    <t>42.41 3.2 -222.65</t>
  </si>
  <si>
    <t>-26.65 125.19 -284.65</t>
  </si>
  <si>
    <t>38.27 59.17 -263.13</t>
  </si>
  <si>
    <t>-143.77 131.66 -280.76</t>
  </si>
  <si>
    <t>20170724T105010.153421600.txt</t>
  </si>
  <si>
    <t>45.55 -45.48 -198.38</t>
  </si>
  <si>
    <t>42.82 0.96 -220.85</t>
  </si>
  <si>
    <t>-22.63 124.47 -284.75</t>
  </si>
  <si>
    <t>40.32 56.86 -261.63</t>
  </si>
  <si>
    <t>-139.29 131.51 -282.03</t>
  </si>
  <si>
    <t>20170724T105010.231155700.txt</t>
  </si>
  <si>
    <t>45.59 -46.81 -197.36</t>
  </si>
  <si>
    <t>42.98 -0.39 -220.08</t>
  </si>
  <si>
    <t>-20.05 124.22 -284.87</t>
  </si>
  <si>
    <t>41.2 55.5 -261.07</t>
  </si>
  <si>
    <t>-136.22 131.47 -282.78</t>
  </si>
  <si>
    <t>20170724T105010.261233600.txt</t>
  </si>
  <si>
    <t>45.58 -48.49 -196.34</t>
  </si>
  <si>
    <t>43 -2.16 -219.01</t>
  </si>
  <si>
    <t>-17.88 123.46 -284.87</t>
  </si>
  <si>
    <t>41.96 53.82 -260.35</t>
  </si>
  <si>
    <t>-133.76 131.65 -283.33</t>
  </si>
  <si>
    <t>20170724T105010.337756500.txt</t>
  </si>
  <si>
    <t>45.78 -50.58 -194.9</t>
  </si>
  <si>
    <t>43.2 -4.45 -218.01</t>
  </si>
  <si>
    <t>-15.06 122.5 -284.62</t>
  </si>
  <si>
    <t>43 51.56 -259.15</t>
  </si>
  <si>
    <t>-130.87 132.31 -283.79</t>
  </si>
  <si>
    <t>20170724T105010.428992700.txt</t>
  </si>
  <si>
    <t>45.75 -53.35 -192.95</t>
  </si>
  <si>
    <t>43.54 -7.49 -216.59</t>
  </si>
  <si>
    <t>-11.35 121.01 -284.61</t>
  </si>
  <si>
    <t>44.34 48.7 -257.84</t>
  </si>
  <si>
    <t>-126.77 133.44 -284.76</t>
  </si>
  <si>
    <t>20170724T105010.435014400.txt</t>
  </si>
  <si>
    <t>45.76 -51.99 -193.89</t>
  </si>
  <si>
    <t>43.32 -5.92 -217.33</t>
  </si>
  <si>
    <t>-13.26 121.68 -284.45</t>
  </si>
  <si>
    <t>43.63 50.17 -258.53</t>
  </si>
  <si>
    <t>-128.64 132.55 -283.87</t>
  </si>
  <si>
    <t>20170724T105010.500183300.txt</t>
  </si>
  <si>
    <t>45.93 -54.63 -192.23</t>
  </si>
  <si>
    <t>43.69 -8.69 -215.98</t>
  </si>
  <si>
    <t>-9.63 120.2 -284.44</t>
  </si>
  <si>
    <t>45.16 47.37 -257.26</t>
  </si>
  <si>
    <t>-124.49 133.95 -285.15</t>
  </si>
  <si>
    <t>20170724T105010.533853000.txt</t>
  </si>
  <si>
    <t>45.98 -55.3 -191.82</t>
  </si>
  <si>
    <t>43.73 -9.32 -215.62</t>
  </si>
  <si>
    <t>-8.76 119.85 -284.61</t>
  </si>
  <si>
    <t>45.37 46.79 -256.81</t>
  </si>
  <si>
    <t>-123.62 134.14 -285.44</t>
  </si>
  <si>
    <t>20170724T105010.588998800.txt</t>
  </si>
  <si>
    <t>46.13 -56.59 -191.04</t>
  </si>
  <si>
    <t>43.95 -10.71 -214.88</t>
  </si>
  <si>
    <t>-7.09 119 -284.23</t>
  </si>
  <si>
    <t>46.1 45.37 -256.2</t>
  </si>
  <si>
    <t>-121.96 135.03 -286.43</t>
  </si>
  <si>
    <t>20170724T105010.661757500.txt</t>
  </si>
  <si>
    <t>46.23 -59.72 -189.21</t>
  </si>
  <si>
    <t>43.96 -14.03 -213.25</t>
  </si>
  <si>
    <t>-3.6 116.86 -283.86</t>
  </si>
  <si>
    <t>47.26 42.11 -254.57</t>
  </si>
  <si>
    <t>-117.84 136.45 -287.61</t>
  </si>
  <si>
    <t>20170724T105010.781094400.txt</t>
  </si>
  <si>
    <t>45.69 -63.77 -186.35</t>
  </si>
  <si>
    <t>44.06 -17.97 -210.33</t>
  </si>
  <si>
    <t>0.98 114.06 -283.17</t>
  </si>
  <si>
    <t>48.72 37.59 -252.66</t>
  </si>
  <si>
    <t>-112.09 138.06 -288.71</t>
  </si>
  <si>
    <t>20170724T105010.858287300.txt</t>
  </si>
  <si>
    <t>45.41 -66.02 -185.15</t>
  </si>
  <si>
    <t>44.08 -20.2 -209.11</t>
  </si>
  <si>
    <t>3.11 112.56 -282.7</t>
  </si>
  <si>
    <t>49.17 35.6 -251.07</t>
  </si>
  <si>
    <t>-109.82 138.6 -289.35</t>
  </si>
  <si>
    <t>20170724T105010.901405300.txt</t>
  </si>
  <si>
    <t>45.16 -68.08 -183.84</t>
  </si>
  <si>
    <t>43.92 -22.15 -207.67</t>
  </si>
  <si>
    <t>5.2 110.92 -282.07</t>
  </si>
  <si>
    <t>49.78 33.38 -249.86</t>
  </si>
  <si>
    <t>-107.18 139.05 -289.59</t>
  </si>
  <si>
    <t>20170724T105010.967462500.txt</t>
  </si>
  <si>
    <t>44.62 -70.59 -182.35</t>
  </si>
  <si>
    <t>43.78 -24.67 -206.38</t>
  </si>
  <si>
    <t>7.45 109.3 -281.78</t>
  </si>
  <si>
    <t>50.26 31.02 -248.59</t>
  </si>
  <si>
    <t>-104.37 139.56 -289.91</t>
  </si>
  <si>
    <t>20170724T105011.026126400.txt</t>
  </si>
  <si>
    <t>44.2 -72.65 -180.93</t>
  </si>
  <si>
    <t>43.63 -26.79 -205.15</t>
  </si>
  <si>
    <t>9.61 107.35 -280.98</t>
  </si>
  <si>
    <t>50.91 28.62 -247.38</t>
  </si>
  <si>
    <t>-101.45 140.03 -290.01</t>
  </si>
  <si>
    <t>20170724T105011.042170900.txt</t>
  </si>
  <si>
    <t>43.74 -74.7 -178.96</t>
  </si>
  <si>
    <t>43.46 -28.58 -203.18</t>
  </si>
  <si>
    <t>11.07 105.83 -280.9</t>
  </si>
  <si>
    <t>50.92 26.74 -245.77</t>
  </si>
  <si>
    <t>-99.33 140.69 -289.75</t>
  </si>
  <si>
    <t>20170724T105011.074254800.txt</t>
  </si>
  <si>
    <t>44.01 -74.67 -177.53</t>
  </si>
  <si>
    <t>43.96 -28.75 -201.49</t>
  </si>
  <si>
    <t>11.22 104.74 -280.54</t>
  </si>
  <si>
    <t>50.78 25.5 -244.8</t>
  </si>
  <si>
    <t>-98.56 140.83 -287.56</t>
  </si>
  <si>
    <t>20170724T105011.135521300.txt</t>
  </si>
  <si>
    <t>44.42 -73.22 -176.98</t>
  </si>
  <si>
    <t>44.82 -27.27 -200.5</t>
  </si>
  <si>
    <t>8.94 104.86 -280.38</t>
  </si>
  <si>
    <t>49.97 26.98 -244.85</t>
  </si>
  <si>
    <t>-101.09 140.64 -284.76</t>
  </si>
  <si>
    <t>20170724T105011.213732900.txt</t>
  </si>
  <si>
    <t>43.27 -70.09 -177.28</t>
  </si>
  <si>
    <t>46.02 -24.26 -200.88</t>
  </si>
  <si>
    <t>5.28 106.74 -280.69</t>
  </si>
  <si>
    <t>48.52 29 -245.63</t>
  </si>
  <si>
    <t>-105.32 140.23 -283.6</t>
  </si>
  <si>
    <t>20170724T105011.293956900.txt</t>
  </si>
  <si>
    <t>42.65 -67.83 -178.34</t>
  </si>
  <si>
    <t>46.89 -21.82 -202.06</t>
  </si>
  <si>
    <t>2.42 108.25 -280.88</t>
  </si>
  <si>
    <t>47.93 31.59 -247.43</t>
  </si>
  <si>
    <t>-109.92 140.16 -284.37</t>
  </si>
  <si>
    <t>20170724T105011.444919400.txt</t>
  </si>
  <si>
    <t>43.07 -64.18 -181.15</t>
  </si>
  <si>
    <t>47.88 -18.68 -205.06</t>
  </si>
  <si>
    <t>-1.83 110.71 -281.26</t>
  </si>
  <si>
    <t>46.63 35.09 -249.46</t>
  </si>
  <si>
    <t>-114.15 138.75 -281.33</t>
  </si>
  <si>
    <t>20170724T105011.557780900.txt</t>
  </si>
  <si>
    <t>42.83 -63.16 -181.36</t>
  </si>
  <si>
    <t>48.02 -18.36 -205.2</t>
  </si>
  <si>
    <t>-1.77 110.08 -279.75</t>
  </si>
  <si>
    <t>46.83 35.25 -249.17</t>
  </si>
  <si>
    <t>-114.45 139.97 -280.84</t>
  </si>
  <si>
    <t>20170724T105011.597890700.txt</t>
  </si>
  <si>
    <t>42.82 -62.98 -181.55</t>
  </si>
  <si>
    <t>48.22 -17.99 -205.18</t>
  </si>
  <si>
    <t>-2.23 110.27 -280.03</t>
  </si>
  <si>
    <t>46.82 35.57 -249.34</t>
  </si>
  <si>
    <t>-115.2 141.56 -281.05</t>
  </si>
  <si>
    <t>20170724T105011.668579600.txt</t>
  </si>
  <si>
    <t>42.4 -63.23 -182.75</t>
  </si>
  <si>
    <t>47.92 -17.71 -206.12</t>
  </si>
  <si>
    <t>-3.31 110.96 -280.55</t>
  </si>
  <si>
    <t>46.41 36.29 -250.37</t>
  </si>
  <si>
    <t>-116.51 142.38 -280.7</t>
  </si>
  <si>
    <t>20170724T105011.776403200.txt</t>
  </si>
  <si>
    <t>44.38 -65.69 -185.07</t>
  </si>
  <si>
    <t>46.56 -19.16 -206.61</t>
  </si>
  <si>
    <t>-2.31 110.36 -280.38</t>
  </si>
  <si>
    <t>46.85 36.23 -248.31</t>
  </si>
  <si>
    <t>-115.87 143.12 -281.24</t>
  </si>
  <si>
    <t>20170724T105011.827565500.txt</t>
  </si>
  <si>
    <t>45.79 -66.12 -185.83</t>
  </si>
  <si>
    <t>45.93 -19.56 -207.16</t>
  </si>
  <si>
    <t>-2.64 110.57 -280.55</t>
  </si>
  <si>
    <t>46.16 35.6 -249.02</t>
  </si>
  <si>
    <t>-115.46 143.29 -280.88</t>
  </si>
  <si>
    <t>20170724T105011.900760100.txt</t>
  </si>
  <si>
    <t>46.32 -67.15 -185.42</t>
  </si>
  <si>
    <t>45.34 -20.47 -207.37</t>
  </si>
  <si>
    <t>-1.8 109.9 -280.54</t>
  </si>
  <si>
    <t>47.6 35.17 -249.97</t>
  </si>
  <si>
    <t>-115.04 143.34 -281.81</t>
  </si>
  <si>
    <t>20170724T105011.935361300.txt</t>
  </si>
  <si>
    <t>46.78 -67.72 -185.04</t>
  </si>
  <si>
    <t>45.06 -21.23 -207.28</t>
  </si>
  <si>
    <t>-1.38 109.59 -280.2</t>
  </si>
  <si>
    <t>47.73 34.78 -249.88</t>
  </si>
  <si>
    <t>-114.17 142.87 -281.93</t>
  </si>
  <si>
    <t>20170724T105012.074755900.txt</t>
  </si>
  <si>
    <t>47.93 -71.27 -181.85</t>
  </si>
  <si>
    <t>44.07 -24.91 -206.03</t>
  </si>
  <si>
    <t>2.85 107.55 -280.85</t>
  </si>
  <si>
    <t>48.54 31.3 -248.34</t>
  </si>
  <si>
    <t>-109.76 139.25 -284.26</t>
  </si>
  <si>
    <t>20170724T105012.103833400.txt</t>
  </si>
  <si>
    <t>47.82 -73.33 -179.67</t>
  </si>
  <si>
    <t>43.56 -27.42 -204.91</t>
  </si>
  <si>
    <t>6.49 106.21 -280.72</t>
  </si>
  <si>
    <t>49.2 28.74 -246.94</t>
  </si>
  <si>
    <t>-105.26 138.79 -286.85</t>
  </si>
  <si>
    <t>20170724T105012.150964900.txt</t>
  </si>
  <si>
    <t>47.46 -74.48 -178.74</t>
  </si>
  <si>
    <t>43.24 -28.57 -204.49</t>
  </si>
  <si>
    <t>7.72 105.66 -280.47</t>
  </si>
  <si>
    <t>49.66 27.5 -246.43</t>
  </si>
  <si>
    <t>-103.62 138.93 -287.25</t>
  </si>
  <si>
    <t>20170724T105012.213638100.txt</t>
  </si>
  <si>
    <t>47.15 -76.07 -177.1</t>
  </si>
  <si>
    <t>43.03 -30.23 -203.5</t>
  </si>
  <si>
    <t>9.95 104.41 -280.47</t>
  </si>
  <si>
    <t>49.96 25.97 -245.45</t>
  </si>
  <si>
    <t>-100.35 139.24 -287.97</t>
  </si>
  <si>
    <t>20170724T105012.299368500.txt</t>
  </si>
  <si>
    <t>47.17 -78.27 -174.4</t>
  </si>
  <si>
    <t>42.81 -32.84 -201.55</t>
  </si>
  <si>
    <t>13.18 102.18 -279.75</t>
  </si>
  <si>
    <t>50.79 23.02 -243.8</t>
  </si>
  <si>
    <t>-96.01 140.07 -288.62</t>
  </si>
  <si>
    <t>20170724T105012.318455300.txt</t>
  </si>
  <si>
    <t>47.11 -78.91 -173.63</t>
  </si>
  <si>
    <t>42.74 -33.68 -201.15</t>
  </si>
  <si>
    <t>14.1 101.54 -279.7</t>
  </si>
  <si>
    <t>50.98 22.32 -243.2</t>
  </si>
  <si>
    <t>-94.79 140.14 -288.7</t>
  </si>
  <si>
    <t>20170724T105012.390377200.txt</t>
  </si>
  <si>
    <t>46.67 -80.48 -171.95</t>
  </si>
  <si>
    <t>42.47 -35.46 -200.17</t>
  </si>
  <si>
    <t>15.92 100.09 -279.35</t>
  </si>
  <si>
    <t>51.29 21.17 -241.58</t>
  </si>
  <si>
    <t>-92.45 140.46 -289.39</t>
  </si>
  <si>
    <t>20170724T105012.467281300.txt</t>
  </si>
  <si>
    <t>45.85 -83.87 -168.24</t>
  </si>
  <si>
    <t>41.77 -39.55 -197.4</t>
  </si>
  <si>
    <t>19.53 96.65 -278.2</t>
  </si>
  <si>
    <t>51.59 16.08 -239.46</t>
  </si>
  <si>
    <t>-87.27 140.63 -290.5</t>
  </si>
  <si>
    <t>20170724T105012.509376000.txt</t>
  </si>
  <si>
    <t>45.84 -83.78 -168.13</t>
  </si>
  <si>
    <t>41.57 -40.4 -196.59</t>
  </si>
  <si>
    <t>20.42 95.72 -277.86</t>
  </si>
  <si>
    <t>51.66 15.21 -238.71</t>
  </si>
  <si>
    <t>-85.92 140.6 -290.65</t>
  </si>
  <si>
    <t>20170724T105012.607184300.txt</t>
  </si>
  <si>
    <t>44.78 -86.77 -164.69</t>
  </si>
  <si>
    <t>40.76 -43.7 -193.65</t>
  </si>
  <si>
    <t>23.49 92.38 -276.62</t>
  </si>
  <si>
    <t>51.8 11.44 -236.11</t>
  </si>
  <si>
    <t>-81.26 140.59 -290.79</t>
  </si>
  <si>
    <t>20170724T105012.650814000.txt</t>
  </si>
  <si>
    <t>44.35 -87.91 -163.35</t>
  </si>
  <si>
    <t>40.5 -44.86 -192.57</t>
  </si>
  <si>
    <t>24.41 91.16 -276.31</t>
  </si>
  <si>
    <t>51.77 10.18 -234.95</t>
  </si>
  <si>
    <t>-79.68 140.56 -290.63</t>
  </si>
  <si>
    <t>20170724T105012.756629200.txt</t>
  </si>
  <si>
    <t>47.87 -89.35 -163.36</t>
  </si>
  <si>
    <t>40.49 -46.03 -190.67</t>
  </si>
  <si>
    <t>25.26 89.38 -275.53</t>
  </si>
  <si>
    <t>51.75 8.46 -233.47</t>
  </si>
  <si>
    <t>-78.06 140.23 -289.69</t>
  </si>
  <si>
    <t>20170724T105012.806761100.txt</t>
  </si>
  <si>
    <t>54.18 -91.12 -165.9</t>
  </si>
  <si>
    <t>41.71 -47.25 -190.36</t>
  </si>
  <si>
    <t>25.32 88.77 -275.04</t>
  </si>
  <si>
    <t>51.47 7.71 -232.63</t>
  </si>
  <si>
    <t>-77.68 140.35 -289.25</t>
  </si>
  <si>
    <t>20170724T105012.869947300.txt</t>
  </si>
  <si>
    <t>59.4 -91.38 -169.68</t>
  </si>
  <si>
    <t>42.07 -48.16 -190.13</t>
  </si>
  <si>
    <t>25.32 88.25 -274.69</t>
  </si>
  <si>
    <t>-188.54 130.84 -258.02</t>
  </si>
  <si>
    <t>51.53 7.19 -232.55</t>
  </si>
  <si>
    <t>-77.43 140.19 -289.08</t>
  </si>
  <si>
    <t>20170724T105013.040027300.txt</t>
  </si>
  <si>
    <t>64.14 -91.21 -172.63</t>
  </si>
  <si>
    <t>42.52 -48.84 -189.33</t>
  </si>
  <si>
    <t>25.22 87.42 -274.17</t>
  </si>
  <si>
    <t>-187.82 131.57 -255.98</t>
  </si>
  <si>
    <t>51.41 6.44 -231.4</t>
  </si>
  <si>
    <t>-77.21 139.88 -288.94</t>
  </si>
  <si>
    <t>20170724T105013.057079500.txt</t>
  </si>
  <si>
    <t>64.17 -91.24 -172.69</t>
  </si>
  <si>
    <t>42.45 -48.88 -189.37</t>
  </si>
  <si>
    <t>25.25 87.35 -274.2</t>
  </si>
  <si>
    <t>-187.54 131.78 -255.72</t>
  </si>
  <si>
    <t>51.3 6.37 -231.47</t>
  </si>
  <si>
    <t>-77.14 139.97 -288.94</t>
  </si>
  <si>
    <t>20170724T105013.104199800.txt</t>
  </si>
  <si>
    <t>64.21 -91.33 -172.6</t>
  </si>
  <si>
    <t>42.48 -48.96 -189.34</t>
  </si>
  <si>
    <t>25.29 87.3 -274.18</t>
  </si>
  <si>
    <t>-187.42 132.01 -255.74</t>
  </si>
  <si>
    <t>51.48 6.63 -231.71</t>
  </si>
  <si>
    <t>-77 139.94 -289.08</t>
  </si>
  <si>
    <t>20170724T105013.139331400.txt</t>
  </si>
  <si>
    <t>64.47 -91.4 -172.59</t>
  </si>
  <si>
    <t>42.54 -49.04 -189.09</t>
  </si>
  <si>
    <t>25.29 87.45 -274.28</t>
  </si>
  <si>
    <t>-187.39 132.3 -255.67</t>
  </si>
  <si>
    <t>51.47 6.48 -231.49</t>
  </si>
  <si>
    <t>-77.28 139.99 -289.17</t>
  </si>
  <si>
    <t>20170724T105013.198489300.txt</t>
  </si>
  <si>
    <t>64.62 -91.47 -172.48</t>
  </si>
  <si>
    <t>42.51 -49.24 -188.87</t>
  </si>
  <si>
    <t>25.36 87.29 -274.2</t>
  </si>
  <si>
    <t>-187.26 132.79 -255.85</t>
  </si>
  <si>
    <t>51.45 6.31 -231.31</t>
  </si>
  <si>
    <t>-77.08 139.93 -289.1</t>
  </si>
  <si>
    <t>20170724T105013.251638600.txt</t>
  </si>
  <si>
    <t>64.56 -91.6 -172.4</t>
  </si>
  <si>
    <t>42.5 -49.05 -189.15</t>
  </si>
  <si>
    <t>25.43 87.21 -274.18</t>
  </si>
  <si>
    <t>-186.99 132.88 -255.75</t>
  </si>
  <si>
    <t>51.45 6.22 -231.25</t>
  </si>
  <si>
    <t>-76.96 139.91 -289.11</t>
  </si>
  <si>
    <t>20170724T105013.291743500.txt</t>
  </si>
  <si>
    <t>64.57 -91.98 -172.21</t>
  </si>
  <si>
    <t>42.45 -49.32 -188.88</t>
  </si>
  <si>
    <t>26.1 86.38 -273.84</t>
  </si>
  <si>
    <t>-186.29 133.58 -255.53</t>
  </si>
  <si>
    <t>51.47 5.9 -231.03</t>
  </si>
  <si>
    <t>-76.58 139.89 -289.16</t>
  </si>
  <si>
    <t>20170724T105013.357924100.txt</t>
  </si>
  <si>
    <t>64.51 -92.31 -171.87</t>
  </si>
  <si>
    <t>42.24 -50.28 -188.19</t>
  </si>
  <si>
    <t>26.44 86.06 -273.72</t>
  </si>
  <si>
    <t>-185.98 133.92 -255.77</t>
  </si>
  <si>
    <t>51.36 5.06 -230.19</t>
  </si>
  <si>
    <t>-76.22 139.86 -289.17</t>
  </si>
  <si>
    <t>20170724T105013.427615000.txt</t>
  </si>
  <si>
    <t>64.3 -93.07 -171.37</t>
  </si>
  <si>
    <t>42.02 -51.01 -187.66</t>
  </si>
  <si>
    <t>27.19 85.28 -273.41</t>
  </si>
  <si>
    <t>-184.8 134.49 -255.93</t>
  </si>
  <si>
    <t>51.49 4.25 -229.65</t>
  </si>
  <si>
    <t>-75.25 139.83 -289.3</t>
  </si>
  <si>
    <t>20170724T105013.550323700.txt</t>
  </si>
  <si>
    <t>65 -93.87 -171.51</t>
  </si>
  <si>
    <t>41.81 -51.89 -186.7</t>
  </si>
  <si>
    <t>28.14 84.31 -273.05</t>
  </si>
  <si>
    <t>-183.45 135.52 -257.23</t>
  </si>
  <si>
    <t>51.48 3.07 -228.67</t>
  </si>
  <si>
    <t>-73.76 139.74 -289.42</t>
  </si>
  <si>
    <t>20170724T105013.619007900.txt</t>
  </si>
  <si>
    <t>65.34 -93.99 -171.76</t>
  </si>
  <si>
    <t>41.78 -52.28 -186.52</t>
  </si>
  <si>
    <t>28.35 83.96 -273.01</t>
  </si>
  <si>
    <t>-183.08 135.53 -257.32</t>
  </si>
  <si>
    <t>51.48 2.67 -228.48</t>
  </si>
  <si>
    <t>-73.47 139.72 -289.49</t>
  </si>
  <si>
    <t>20170724T105013.700356000.txt</t>
  </si>
  <si>
    <t>66.35 -94.76 -172</t>
  </si>
  <si>
    <t>41.54 -53.78 -185.36</t>
  </si>
  <si>
    <t>29.47 82.56 -272.5</t>
  </si>
  <si>
    <t>-181.86 136.58 -258.72</t>
  </si>
  <si>
    <t>51.4 1.32 -227.54</t>
  </si>
  <si>
    <t>-70.26 139.46 -289.91</t>
  </si>
  <si>
    <t>20170724T105013.767313500.txt</t>
  </si>
  <si>
    <t>66.46 -94.96 -171.95</t>
  </si>
  <si>
    <t>41.4 -54.05 -185.26</t>
  </si>
  <si>
    <t>29.67 82.39 -272.44</t>
  </si>
  <si>
    <t>-181.23 136.59 -258.67</t>
  </si>
  <si>
    <t>51.45 1.06 -227.34</t>
  </si>
  <si>
    <t>-69.73 139.35 -289.64</t>
  </si>
  <si>
    <t>20170724T105013.797394200.txt</t>
  </si>
  <si>
    <t>66.62 -95.13 -172.02</t>
  </si>
  <si>
    <t>41.37 -54.36 -185.03</t>
  </si>
  <si>
    <t>29.94 82.04 -272.37</t>
  </si>
  <si>
    <t>-180.83 136.83 -258.98</t>
  </si>
  <si>
    <t>51.32 0.68 -227.06</t>
  </si>
  <si>
    <t>-69.44 139.28 -289.74</t>
  </si>
  <si>
    <t>20170724T105013.900247000.txt</t>
  </si>
  <si>
    <t>67.13 -95.63 -172.1</t>
  </si>
  <si>
    <t>41.17 -54.91 -184.15</t>
  </si>
  <si>
    <t>30.67 81.06 -271.99</t>
  </si>
  <si>
    <t>-179.74 137.32 -259.66</t>
  </si>
  <si>
    <t>51.31 -0.29 -226.37</t>
  </si>
  <si>
    <t>-68.02 139.17 -289.84</t>
  </si>
  <si>
    <t>20170724T105013.904259400.txt</t>
  </si>
  <si>
    <t>66.84 -95.49 -171.98</t>
  </si>
  <si>
    <t>41.2 -54.75 -184.41</t>
  </si>
  <si>
    <t>30.43 81.46 -272.07</t>
  </si>
  <si>
    <t>-180.14 137.07 -259.29</t>
  </si>
  <si>
    <t>51.4 -0.12 -226.59</t>
  </si>
  <si>
    <t>-68.66 139.22 -290.04</t>
  </si>
  <si>
    <t>20170724T105013.953400200.txt</t>
  </si>
  <si>
    <t>69.1 -96.31 -172.74</t>
  </si>
  <si>
    <t>40.68 -57.39 -182.62</t>
  </si>
  <si>
    <t>32.51 78.91 -271.24</t>
  </si>
  <si>
    <t>-176.61 138.33 -261.14</t>
  </si>
  <si>
    <t>51.12 -2.56 -224.64</t>
  </si>
  <si>
    <t>-64.91 138.9 -290.32</t>
  </si>
  <si>
    <t>20170724T105014.072733300.txt</t>
  </si>
  <si>
    <t>70.77 -96.2 -173.67</t>
  </si>
  <si>
    <t>40.45 -58.94 -181.64</t>
  </si>
  <si>
    <t>33.48 77.6 -270.86</t>
  </si>
  <si>
    <t>-174.93 139.24 -261.82</t>
  </si>
  <si>
    <t>51.07 -3.94 -223.76</t>
  </si>
  <si>
    <t>-63.22 138.69 -290.73</t>
  </si>
  <si>
    <t>20170724T105014.120360900.txt</t>
  </si>
  <si>
    <t>73.51 -95.56 -177.72</t>
  </si>
  <si>
    <t>40.33 -61.28 -179.17</t>
  </si>
  <si>
    <t>35.32 74.68 -269.88</t>
  </si>
  <si>
    <t>-171.54 139.77 -264.56</t>
  </si>
  <si>
    <t>50.82 -6.48 -221.25</t>
  </si>
  <si>
    <t>-59.34 138.33 -290.84</t>
  </si>
  <si>
    <t>20170724T105014.263407200.txt</t>
  </si>
  <si>
    <t>74.4 -95.09 -180.61</t>
  </si>
  <si>
    <t>39.04 -65.17 -175.57</t>
  </si>
  <si>
    <t>37.89 69.96 -267.72</t>
  </si>
  <si>
    <t>-165.43 139.22 -266.17</t>
  </si>
  <si>
    <t>50.2 -10.9 -217.87</t>
  </si>
  <si>
    <t>-53.29 137.3 -290.82</t>
  </si>
  <si>
    <t>20170724T105014.275439900.txt</t>
  </si>
  <si>
    <t>74.49 -95.03 -181.27</t>
  </si>
  <si>
    <t>38.8 -65.82 -175.08</t>
  </si>
  <si>
    <t>38.43 69.17 -267.6</t>
  </si>
  <si>
    <t>-164.52 139.53 -267.05</t>
  </si>
  <si>
    <t>50.19 -11.55 -217.14</t>
  </si>
  <si>
    <t>-52.24 137.24 -290.96</t>
  </si>
  <si>
    <t>20170724T105014.403791500.txt</t>
  </si>
  <si>
    <t>73.85 -94.27 -181.95</t>
  </si>
  <si>
    <t>38.05 -67.53 -172.44</t>
  </si>
  <si>
    <t>40.75 66.62 -266.96</t>
  </si>
  <si>
    <t>-159.96 140.49 -269.62</t>
  </si>
  <si>
    <t>50.25 -13.6 -215.09</t>
  </si>
  <si>
    <t>-47.7 137.65 -292.01</t>
  </si>
  <si>
    <t>20170724T105014.471979900.txt</t>
  </si>
  <si>
    <t>73.74 -94.42 -182</t>
  </si>
  <si>
    <t>38.11 -67.53 -172.12</t>
  </si>
  <si>
    <t>40.89 66.32 -266.81</t>
  </si>
  <si>
    <t>-159.83 140.63 -269.58</t>
  </si>
  <si>
    <t>50.26 -13.72 -214.79</t>
  </si>
  <si>
    <t>-47.34 137.68 -291.96</t>
  </si>
  <si>
    <t>20170724T105014.483014700.txt</t>
  </si>
  <si>
    <t>73.28 -95.08 -181.82</t>
  </si>
  <si>
    <t>37.73 -68.48 -171.36</t>
  </si>
  <si>
    <t>40.88 65.39 -266.67</t>
  </si>
  <si>
    <t>-159.1 140.65 -268.96</t>
  </si>
  <si>
    <t>50.15 -14.56 -214.4</t>
  </si>
  <si>
    <t>-46.79 137.2 -290.6</t>
  </si>
  <si>
    <t>20170724T105014.525627500.txt</t>
  </si>
  <si>
    <t>72.98 -95.47 -181.62</t>
  </si>
  <si>
    <t>37.39 -69 -171.19</t>
  </si>
  <si>
    <t>40.96 65 -266.43</t>
  </si>
  <si>
    <t>-159.72 141.32 -269.75</t>
  </si>
  <si>
    <t>49.96 -15.08 -214.17</t>
  </si>
  <si>
    <t>-46.64 136.93 -290.73</t>
  </si>
  <si>
    <t>20170724T105014.606344000.txt</t>
  </si>
  <si>
    <t>72.78 -96.03 -180.97</t>
  </si>
  <si>
    <t>36.44 -70.96 -170.44</t>
  </si>
  <si>
    <t>41.56 63.45 -266.01</t>
  </si>
  <si>
    <t>-158 141.88 -270.26</t>
  </si>
  <si>
    <t>49.38 -16.57 -213.3</t>
  </si>
  <si>
    <t>-44.96 136.21 -290.73</t>
  </si>
  <si>
    <t>20170724T105014.742742000.txt</t>
  </si>
  <si>
    <t>73.02 -97.54 -176.62</t>
  </si>
  <si>
    <t>35.28 -73.39 -168.28</t>
  </si>
  <si>
    <t>43.71 59.55 -264.27</t>
  </si>
  <si>
    <t>-153.27 141.29 -275.91</t>
  </si>
  <si>
    <t>49.1 -20.31 -210.87</t>
  </si>
  <si>
    <t>-40.38 133.44 -293.34</t>
  </si>
  <si>
    <t>20170724T105014.790858800.txt</t>
  </si>
  <si>
    <t>72.51 -98.66 -173.96</t>
  </si>
  <si>
    <t>34.08 -75.35 -166.63</t>
  </si>
  <si>
    <t>44.83 57.87 -262.68</t>
  </si>
  <si>
    <t>-150.3 139.63 -279.24</t>
  </si>
  <si>
    <t>48.31 -21.47 -208.38</t>
  </si>
  <si>
    <t>-38.12 131.31 -295.49</t>
  </si>
  <si>
    <t>20170724T105014.838991700.txt</t>
  </si>
  <si>
    <t>72.39 -99.16 -171.39</t>
  </si>
  <si>
    <t>33.63 -76.27 -165</t>
  </si>
  <si>
    <t>45.9 56.49 -261.63</t>
  </si>
  <si>
    <t>-148.49 139.28 -283.97</t>
  </si>
  <si>
    <t>48.27 -22.34 -206.29</t>
  </si>
  <si>
    <t>-36.22 129.67 -298.03</t>
  </si>
  <si>
    <t>20170724T105014.934837300.txt</t>
  </si>
  <si>
    <t>73.42 -99.29 -169.27</t>
  </si>
  <si>
    <t>34.82 -76.23 -162.74</t>
  </si>
  <si>
    <t>45.69 56.17 -260.23</t>
  </si>
  <si>
    <t>-149.03 138.57 -283.43</t>
  </si>
  <si>
    <t>48.64 -22.4 -204.49</t>
  </si>
  <si>
    <t>-37.07 127.91 -297.7</t>
  </si>
  <si>
    <t>20170724T105014.976962800.txt</t>
  </si>
  <si>
    <t>73.29 -99.63 -169.25</t>
  </si>
  <si>
    <t>35 -75.82 -162.96</t>
  </si>
  <si>
    <t>45.31 56.25 -260</t>
  </si>
  <si>
    <t>-149.83 138.53 -282.51</t>
  </si>
  <si>
    <t>48.36 -22.25 -204.31</t>
  </si>
  <si>
    <t>-37.65 127.75 -296.94</t>
  </si>
  <si>
    <t>20170724T105015.041143300.txt</t>
  </si>
  <si>
    <t>71.77 -100.77 -169.06</t>
  </si>
  <si>
    <t>34.58 -75.48 -162.23</t>
  </si>
  <si>
    <t>45.16 56.31 -260.19</t>
  </si>
  <si>
    <t>-149.99 138.27 -280.21</t>
  </si>
  <si>
    <t>48.28 -21.91 -203.97</t>
  </si>
  <si>
    <t>-38.33 127.78 -296.64</t>
  </si>
  <si>
    <t>20170724T105015.099301900.txt</t>
  </si>
  <si>
    <t>70.49 -101.66 -169.82</t>
  </si>
  <si>
    <t>34.94 -74.43 -161.46</t>
  </si>
  <si>
    <t>44.66 56.72 -260.2</t>
  </si>
  <si>
    <t>-150.48 137.5 -277.93</t>
  </si>
  <si>
    <t>48.42 -21.36 -203.86</t>
  </si>
  <si>
    <t>-39.03 128.03 -295.44</t>
  </si>
  <si>
    <t>20170724T105015.153448400.txt</t>
  </si>
  <si>
    <t>67.84 -102.51 -173.05</t>
  </si>
  <si>
    <t>36.02 -72.39 -160.66</t>
  </si>
  <si>
    <t>43.21 57.63 -260.42</t>
  </si>
  <si>
    <t>-151.84 134.23 -272.27</t>
  </si>
  <si>
    <t>48.74 -20.07 -204.01</t>
  </si>
  <si>
    <t>-41.73 128.43 -294.48</t>
  </si>
  <si>
    <t>20170724T105015.182525200.txt</t>
  </si>
  <si>
    <t>63.98 -102.97 -176.31</t>
  </si>
  <si>
    <t>36.16 -70.59 -160.63</t>
  </si>
  <si>
    <t>42.09 58.66 -261.44</t>
  </si>
  <si>
    <t>-152.61 130.86 -269.58</t>
  </si>
  <si>
    <t>48.92 -18.91 -203.81</t>
  </si>
  <si>
    <t>-43.77 128.97 -294.59</t>
  </si>
  <si>
    <t>20170724T105015.307597200.txt</t>
  </si>
  <si>
    <t>60.54 -101.96 -181.79</t>
  </si>
  <si>
    <t>37.13 -68.56 -161.71</t>
  </si>
  <si>
    <t>39.55 61.32 -261.83</t>
  </si>
  <si>
    <t>-154.91 127 -265.86</t>
  </si>
  <si>
    <t>48.69 -16.33 -205.73</t>
  </si>
  <si>
    <t>-47.8 129.93 -294.74</t>
  </si>
  <si>
    <t>20170724T105015.354735000.txt</t>
  </si>
  <si>
    <t>59.93 -97.43 -189.73</t>
  </si>
  <si>
    <t>39.42 -64.81 -165.89</t>
  </si>
  <si>
    <t>35.64 65.48 -264.07</t>
  </si>
  <si>
    <t>-159.11 123.09 -259.67</t>
  </si>
  <si>
    <t>48.84 -12.26 -209.09</t>
  </si>
  <si>
    <t>-54.78 131.36 -294.93</t>
  </si>
  <si>
    <t>20170724T105015.408880100.txt</t>
  </si>
  <si>
    <t>59.12 -91.61 -198.66</t>
  </si>
  <si>
    <t>41.34 -62.96 -169.92</t>
  </si>
  <si>
    <t>33.1 68.43 -265.36</t>
  </si>
  <si>
    <t>-161.21 122.35 -253.77</t>
  </si>
  <si>
    <t>49.27 -9.97 -212.46</t>
  </si>
  <si>
    <t>-59.33 132.06 -295.12</t>
  </si>
  <si>
    <t>20170724T105015.529488300.txt</t>
  </si>
  <si>
    <t>58.25 -86.64 -203.36</t>
  </si>
  <si>
    <t>40.7 -62.64 -171.83</t>
  </si>
  <si>
    <t>33.28 69.65 -265.94</t>
  </si>
  <si>
    <t>-164.08 131.11 -254.47</t>
  </si>
  <si>
    <t>49.06 -9.3 -213.76</t>
  </si>
  <si>
    <t>-59.97 132.27 -294.21</t>
  </si>
  <si>
    <t>20170724T105015.541631400.txt</t>
  </si>
  <si>
    <t>59.38 -85.91 -202.79</t>
  </si>
  <si>
    <t>40.38 -63.18 -171.74</t>
  </si>
  <si>
    <t>34.8 68.87 -265.83</t>
  </si>
  <si>
    <t>-163.93 132.22 -257.25</t>
  </si>
  <si>
    <t>49.41 -10.04 -213.16</t>
  </si>
  <si>
    <t>-57.79 132.39 -294.22</t>
  </si>
  <si>
    <t>20170724T105015.608810200.txt</t>
  </si>
  <si>
    <t>61.22 -86.31 -201.92</t>
  </si>
  <si>
    <t>40.48 -64.5 -171.15</t>
  </si>
  <si>
    <t>36.68 67.39 -265.41</t>
  </si>
  <si>
    <t>-162.64 131.91 -260.33</t>
  </si>
  <si>
    <t>49.65 -11.34 -211.54</t>
  </si>
  <si>
    <t>-55.03 132.42 -294.63</t>
  </si>
  <si>
    <t>20170724T105015.697660300.txt</t>
  </si>
  <si>
    <t>65.59 -91.97 -194.13</t>
  </si>
  <si>
    <t>36.65 -76.2 -166.16</t>
  </si>
  <si>
    <t>43.19 58.52 -261.3</t>
  </si>
  <si>
    <t>-153.1 132.26 -272.59</t>
  </si>
  <si>
    <t>48.79 -20.69 -207.02</t>
  </si>
  <si>
    <t>-41.74 130.47 -293.54</t>
  </si>
  <si>
    <t>20170724T105015.776885300.txt</t>
  </si>
  <si>
    <t>66.36 -92.88 -189.01</t>
  </si>
  <si>
    <t>34.54 -78.37 -164</t>
  </si>
  <si>
    <t>45.78 55.28 -259.93</t>
  </si>
  <si>
    <t>-147.42 132.84 -277.66</t>
  </si>
  <si>
    <t>47.83 -23.28 -204.25</t>
  </si>
  <si>
    <t>-35.8 130.22 -294.3</t>
  </si>
  <si>
    <t>20170724T105015.822518500.txt</t>
  </si>
  <si>
    <t>66.5 -92.99 -187.87</t>
  </si>
  <si>
    <t>34.55 -78.45 -163.14</t>
  </si>
  <si>
    <t>46.21 54.59 -259.48</t>
  </si>
  <si>
    <t>-146.46 132.86 -278.14</t>
  </si>
  <si>
    <t>47.91 -23.83 -203.43</t>
  </si>
  <si>
    <t>-34.67 129.88 -294.05</t>
  </si>
  <si>
    <t>20170724T105015.853635200.txt</t>
  </si>
  <si>
    <t>64.74 -94.36 -184.6</t>
  </si>
  <si>
    <t>32.79 -81.24 -159.72</t>
  </si>
  <si>
    <t>48.13 50.75 -257.32</t>
  </si>
  <si>
    <t>-141.22 133.54 -281.32</t>
  </si>
  <si>
    <t>47.15 -27.22 -200.55</t>
  </si>
  <si>
    <t>-29.39 128.74 -294.05</t>
  </si>
  <si>
    <t>20170724T105015.903769300.txt</t>
  </si>
  <si>
    <t>63.82 -94.95 -183.84</t>
  </si>
  <si>
    <t>31.9 -81.95 -158.98</t>
  </si>
  <si>
    <t>48.56 49.6 -256.89</t>
  </si>
  <si>
    <t>-139.75 133.63 -281.81</t>
  </si>
  <si>
    <t>46.72 -28.14 -199.53</t>
  </si>
  <si>
    <t>-28.04 128.5 -294.07</t>
  </si>
  <si>
    <t>20170724T105016.008096400.txt</t>
  </si>
  <si>
    <t>61.96 -96.64 -181.24</t>
  </si>
  <si>
    <t>30.68 -83.79 -155.99</t>
  </si>
  <si>
    <t>49.79 46.46 -255.12</t>
  </si>
  <si>
    <t>-135.99 134.88 -283.32</t>
  </si>
  <si>
    <t>46.12 -30.76 -196.86</t>
  </si>
  <si>
    <t>-24.29 127.1 -293.3</t>
  </si>
  <si>
    <t>20170724T105016.072321800.txt</t>
  </si>
  <si>
    <t>60.4 -96.44 -179.47</t>
  </si>
  <si>
    <t>29.7 -84.91 -153.93</t>
  </si>
  <si>
    <t>50.44 44.27 -253.75</t>
  </si>
  <si>
    <t>-133.44 135.94 -284.97</t>
  </si>
  <si>
    <t>45.79 -32.44 -194.84</t>
  </si>
  <si>
    <t>-21.7 126.29 -292.95</t>
  </si>
  <si>
    <t>20170724T105016.205183400.txt</t>
  </si>
  <si>
    <t>55.97 -98.87 -179.82</t>
  </si>
  <si>
    <t>26.86 -93.25 -151.53</t>
  </si>
  <si>
    <t>52.32 37.32 -250.08</t>
  </si>
  <si>
    <t>-125.59 138.42 -289.85</t>
  </si>
  <si>
    <t>44.11 -39.54 -191.35</t>
  </si>
  <si>
    <t>-13.65 123.19 -291.88</t>
  </si>
  <si>
    <t>20170724T105016.292027000.txt</t>
  </si>
  <si>
    <t>52.2 -105.82 -179.47</t>
  </si>
  <si>
    <t>24.76 -104.22 -150.69</t>
  </si>
  <si>
    <t>54.12 28.58 -245.09</t>
  </si>
  <si>
    <t>-115.71 140.6 -294.09</t>
  </si>
  <si>
    <t>42.42 -48.31 -186.71</t>
  </si>
  <si>
    <t>-4.65 118.3 -289.56</t>
  </si>
  <si>
    <t>20170724T105016.337944500.txt</t>
  </si>
  <si>
    <t>52.13 -107.19 -179.34</t>
  </si>
  <si>
    <t>24.74 -106.07 -150.52</t>
  </si>
  <si>
    <t>54.3 27.13 -244.22</t>
  </si>
  <si>
    <t>-113.9 140.9 -294.44</t>
  </si>
  <si>
    <t>42.28 -49.81 -186.13</t>
  </si>
  <si>
    <t>-3.22 117.43 -289.16</t>
  </si>
  <si>
    <t>20170724T105016.432798900.txt</t>
  </si>
  <si>
    <t>51.99 -113.06 -178.88</t>
  </si>
  <si>
    <t>24.94 -113.82 -149.96</t>
  </si>
  <si>
    <t>55.16 21.4 -240.66</t>
  </si>
  <si>
    <t>-107.78 141.23 -295.97</t>
  </si>
  <si>
    <t>42.15 -55.93 -183.56</t>
  </si>
  <si>
    <t>2.22 113.76 -287.44</t>
  </si>
  <si>
    <t>20170724T105016.510005100.txt</t>
  </si>
  <si>
    <t>51.44 -114.84 -179.33</t>
  </si>
  <si>
    <t>24.42 -116.04 -150.64</t>
  </si>
  <si>
    <t>55.54 19.85 -239.6</t>
  </si>
  <si>
    <t>-105.6 141.53 -296.21</t>
  </si>
  <si>
    <t>41.88 -57.5 -183.13</t>
  </si>
  <si>
    <t>3.9 112.51 -287.06</t>
  </si>
  <si>
    <t>20170724T105016.603280500.txt</t>
  </si>
  <si>
    <t>50.2 -115.81 -179.98</t>
  </si>
  <si>
    <t>24.33 -117.53 -150.53</t>
  </si>
  <si>
    <t>55.18 18.92 -238.79</t>
  </si>
  <si>
    <t>-106.38 140.93 -292.84</t>
  </si>
  <si>
    <t>41.72 -59.01 -182.46</t>
  </si>
  <si>
    <t>2.96 111.36 -285.76</t>
  </si>
  <si>
    <t>20170724T105016.667457500.txt</t>
  </si>
  <si>
    <t>49.29 -115.45 -180.71</t>
  </si>
  <si>
    <t>24.45 -116.93 -150.24</t>
  </si>
  <si>
    <t>54.65 19.41 -238.92</t>
  </si>
  <si>
    <t>-107.6 140.63 -291.3</t>
  </si>
  <si>
    <t>41.75 -58.55 -182.65</t>
  </si>
  <si>
    <t>1.77 111.52 -285.52</t>
  </si>
  <si>
    <t>20170724T105016.712577400.txt</t>
  </si>
  <si>
    <t>47.76 -114.85 -181.79</t>
  </si>
  <si>
    <t>24.61 -116.08 -149.99</t>
  </si>
  <si>
    <t>54.24 20.03 -239.42</t>
  </si>
  <si>
    <t>-110.51 140.37 -290.88</t>
  </si>
  <si>
    <t>41.9 -58.23 -182.89</t>
  </si>
  <si>
    <t>0.14 111.74 -285.29</t>
  </si>
  <si>
    <t>20170724T105016.745685300.txt</t>
  </si>
  <si>
    <t>40.46 -111.19 -185.22</t>
  </si>
  <si>
    <t>26.37 -111.6 -148.9</t>
  </si>
  <si>
    <t>52.33 23.15 -241.1</t>
  </si>
  <si>
    <t>-114.57 137.39 -285.48</t>
  </si>
  <si>
    <t>42.92 -54.84 -183.42</t>
  </si>
  <si>
    <t>-4.98 113.77 -285.5</t>
  </si>
  <si>
    <t>20170724T105016.805845400.txt</t>
  </si>
  <si>
    <t>38.63 -109.49 -185.83</t>
  </si>
  <si>
    <t>27.34 -109.61 -148.75</t>
  </si>
  <si>
    <t>51.35 24.47 -242.18</t>
  </si>
  <si>
    <t>-117.19 137.24 -284.53</t>
  </si>
  <si>
    <t>43.39 -52.5 -183.94</t>
  </si>
  <si>
    <t>-7.14 114.7 -285.5</t>
  </si>
  <si>
    <t>20170724T105016.853883500.txt</t>
  </si>
  <si>
    <t>38.72 -103.88 -185.36</t>
  </si>
  <si>
    <t>31.87 -103.28 -147.86</t>
  </si>
  <si>
    <t>49.81 29.13 -244.43</t>
  </si>
  <si>
    <t>-122.85 136.55 -279.84</t>
  </si>
  <si>
    <t>45.68 -47.56 -184.81</t>
  </si>
  <si>
    <t>-12.81 117.63 -286.15</t>
  </si>
  <si>
    <t>20170724T105016.904019300.txt</t>
  </si>
  <si>
    <t>39.04 -101.55 -185.19</t>
  </si>
  <si>
    <t>33.86 -100.42 -147.54</t>
  </si>
  <si>
    <t>48.96 30.82 -245.79</t>
  </si>
  <si>
    <t>-124.33 137.09 -274.39</t>
  </si>
  <si>
    <t>46.41 -45.82 -185.72</t>
  </si>
  <si>
    <t>-15.47 119.08 -285.99</t>
  </si>
  <si>
    <t>20170724T105016.948689600.txt</t>
  </si>
  <si>
    <t>38.22 -101.2 -185.17</t>
  </si>
  <si>
    <t>34.27 -99.66 -147.7</t>
  </si>
  <si>
    <t>48.41 30.84 -246.9</t>
  </si>
  <si>
    <t>-124.8 138.38 -269.97</t>
  </si>
  <si>
    <t>46.62 -45.33 -186.54</t>
  </si>
  <si>
    <t>-15.48 119.75 -282.77</t>
  </si>
  <si>
    <t>20170724T105017.044535200.txt</t>
  </si>
  <si>
    <t>36.3 -98.06 -185.74</t>
  </si>
  <si>
    <t>34.39 -95.81 -148.94</t>
  </si>
  <si>
    <t>46.81 33.53 -249.07</t>
  </si>
  <si>
    <t>-129.06 140.31 -268.3</t>
  </si>
  <si>
    <t>46.25 -42.51 -188.41</t>
  </si>
  <si>
    <t>-20.12 121.24 -284.15</t>
  </si>
  <si>
    <t>20170724T105017.059574600.txt</t>
  </si>
  <si>
    <t>35.52 -96.32 -186.2</t>
  </si>
  <si>
    <t>34.81 -94 -148.84</t>
  </si>
  <si>
    <t>46.46 34.89 -249.75</t>
  </si>
  <si>
    <t>-130.98 141.4 -268.3</t>
  </si>
  <si>
    <t>46.47 -40.9 -188.95</t>
  </si>
  <si>
    <t>-21.67 121.96 -284.24</t>
  </si>
  <si>
    <t>20170724T105017.078626200.txt</t>
  </si>
  <si>
    <t>34.71 -94.78 -186.58</t>
  </si>
  <si>
    <t>34.92 -92.68 -148.56</t>
  </si>
  <si>
    <t>46.64 35.69 -250.2</t>
  </si>
  <si>
    <t>-132.26 142.06 -268.85</t>
  </si>
  <si>
    <t>46.68 -39.86 -189.35</t>
  </si>
  <si>
    <t>-22.65 122.32 -284.37</t>
  </si>
  <si>
    <t>20170724T105017.136400400.txt</t>
  </si>
  <si>
    <t>29.3 -93.33 -185.23</t>
  </si>
  <si>
    <t>34.95 -92.35 -148.29</t>
  </si>
  <si>
    <t>47.65 35.5 -250.31</t>
  </si>
  <si>
    <t>-133.73 145.63 -276.26</t>
  </si>
  <si>
    <t>47.46 -40.36 -189.38</t>
  </si>
  <si>
    <t>-21.36 122.04 -284.03</t>
  </si>
  <si>
    <t>20170724T105017.182523500.txt</t>
  </si>
  <si>
    <t>26.63 -92.56 -184.6</t>
  </si>
  <si>
    <t>34.87 -92.55 -147.74</t>
  </si>
  <si>
    <t>48.06 35.21 -250.13</t>
  </si>
  <si>
    <t>-132.72 145.36 -276.83</t>
  </si>
  <si>
    <t>47.65 -40.6 -189.36</t>
  </si>
  <si>
    <t>-20.87 121.68 -284.45</t>
  </si>
  <si>
    <t>20170724T105017.250211200.txt</t>
  </si>
  <si>
    <t>19.51 -89.48 -181.01</t>
  </si>
  <si>
    <t>35.52 -93.46 -146.37</t>
  </si>
  <si>
    <t>49.1 34.23 -249.53</t>
  </si>
  <si>
    <t>-131.06 145.33 -278.41</t>
  </si>
  <si>
    <t>48.48 -41.64 -188.55</t>
  </si>
  <si>
    <t>-18.79 120.92 -284.39</t>
  </si>
  <si>
    <t>20170724T105017.307364800.txt</t>
  </si>
  <si>
    <t>16.91 -88.26 -178.44</t>
  </si>
  <si>
    <t>36.19 -94.61 -146.13</t>
  </si>
  <si>
    <t>49.56 33.33 -249.05</t>
  </si>
  <si>
    <t>-129.11 144.17 -278.89</t>
  </si>
  <si>
    <t>48.98 -43.03 -188.84</t>
  </si>
  <si>
    <t>-17.25 120.26 -284.4</t>
  </si>
  <si>
    <t>20170724T105017.393193200.txt</t>
  </si>
  <si>
    <t>14.11 -85.96 -173.97</t>
  </si>
  <si>
    <t>37.92 -96.33 -146.03</t>
  </si>
  <si>
    <t>50.03 32.44 -248.44</t>
  </si>
  <si>
    <t>-127.94 144.01 -279.53</t>
  </si>
  <si>
    <t>50.04 -44.25 -189.03</t>
  </si>
  <si>
    <t>-15.89 119.75 -284.96</t>
  </si>
  <si>
    <t>20170724T105017.404229100.txt</t>
  </si>
  <si>
    <t>13.81 -84.46 -173.32</t>
  </si>
  <si>
    <t>39.02 -97.12 -146.15</t>
  </si>
  <si>
    <t>50.14 32.15 -248.28</t>
  </si>
  <si>
    <t>-127.47 144.02 -279.84</t>
  </si>
  <si>
    <t>50.47 -44.83 -189.3</t>
  </si>
  <si>
    <t>-15.51 119.54 -285.02</t>
  </si>
  <si>
    <t>20170724T105017.448961400.txt</t>
  </si>
  <si>
    <t>13.85 -83.65 -171.77</t>
  </si>
  <si>
    <t>40.02 -97.88 -146.51</t>
  </si>
  <si>
    <t>50.12 31.88 -247.95</t>
  </si>
  <si>
    <t>-127.1 143.97 -279.88</t>
  </si>
  <si>
    <t>50.98 -45.27 -189.35</t>
  </si>
  <si>
    <t>-15.12 119.35 -284.96</t>
  </si>
  <si>
    <t>20170724T105017.494080900.txt</t>
  </si>
  <si>
    <t>14.01 -83.71 -170.38</t>
  </si>
  <si>
    <t>40.61 -98.56 -146.96</t>
  </si>
  <si>
    <t>50.25 31.52 -247.28</t>
  </si>
  <si>
    <t>-126.68 143.33 -279.45</t>
  </si>
  <si>
    <t>51.15 -46.24 -189.59</t>
  </si>
  <si>
    <t>-14.3 119.46 -285.09</t>
  </si>
  <si>
    <t>20170724T105017.542318600.txt</t>
  </si>
  <si>
    <t>14.1 -83.62 -170.09</t>
  </si>
  <si>
    <t>40.89 -98.71 -147.08</t>
  </si>
  <si>
    <t>50.31 31.41 -246.78</t>
  </si>
  <si>
    <t>-126.66 143.74 -279.96</t>
  </si>
  <si>
    <t>51.44 -46.61 -189.88</t>
  </si>
  <si>
    <t>-14.27 119.04 -284.88</t>
  </si>
  <si>
    <t>20170724T105017.620524900.txt</t>
  </si>
  <si>
    <t>13.96 -82.07 -171.46</t>
  </si>
  <si>
    <t>41.01 -96.67 -146.77</t>
  </si>
  <si>
    <t>49.15 32.93 -246.87</t>
  </si>
  <si>
    <t>-129.52 143.62 -278.64</t>
  </si>
  <si>
    <t>51.24 -44.73 -190.67</t>
  </si>
  <si>
    <t>-17.51 120 -284.25</t>
  </si>
  <si>
    <t>20170724T105017.669175100.txt</t>
  </si>
  <si>
    <t>13.92 -81.78 -171.58</t>
  </si>
  <si>
    <t>40.94 -96.3 -147.01</t>
  </si>
  <si>
    <t>48.69 33.2 -246.76</t>
  </si>
  <si>
    <t>-130.37 143.41 -278.28</t>
  </si>
  <si>
    <t>51.24 -44.45 -191.04</t>
  </si>
  <si>
    <t>-18.22 120.1 -284</t>
  </si>
  <si>
    <t>20170724T105017.697258300.txt</t>
  </si>
  <si>
    <t>14.12 -81.07 -171.71</t>
  </si>
  <si>
    <t>41.24 -95.45 -147.01</t>
  </si>
  <si>
    <t>48.39 33.82 -247.21</t>
  </si>
  <si>
    <t>-131.62 143.33 -278.42</t>
  </si>
  <si>
    <t>51.24 -43.78 -191.16</t>
  </si>
  <si>
    <t>-19.23 120.54 -283.8</t>
  </si>
  <si>
    <t>20170724T105017.737411200.txt</t>
  </si>
  <si>
    <t>14.13 -80.2 -171.96</t>
  </si>
  <si>
    <t>41.38 -94.55 -147.16</t>
  </si>
  <si>
    <t>47.65 34.68 -247.66</t>
  </si>
  <si>
    <t>-133.66 143.1 -278.88</t>
  </si>
  <si>
    <t>51.1 -42.86 -191.77</t>
  </si>
  <si>
    <t>-20.81 121.12 -283.61</t>
  </si>
  <si>
    <t>20170724T105017.870281600.txt</t>
  </si>
  <si>
    <t>14.53 -73.78 -172.14</t>
  </si>
  <si>
    <t>42.59 -88.87 -149.48</t>
  </si>
  <si>
    <t>45.11 39.52 -250.02</t>
  </si>
  <si>
    <t>-140.47 142.11 -276.85</t>
  </si>
  <si>
    <t>50.97 -38.29 -194.54</t>
  </si>
  <si>
    <t>-27.33 123.77 -283.71</t>
  </si>
  <si>
    <t>20170724T105017.948997700.txt</t>
  </si>
  <si>
    <t>14.29 -70.52 -172.9</t>
  </si>
  <si>
    <t>42.5 -86.02 -150.69</t>
  </si>
  <si>
    <t>44.06 42.08 -251.06</t>
  </si>
  <si>
    <t>-143.79 141.86 -275.37</t>
  </si>
  <si>
    <t>50.88 -35.87 -196.13</t>
  </si>
  <si>
    <t>-30.25 124.81 -283.82</t>
  </si>
  <si>
    <t>20170724T105018.028212500.txt</t>
  </si>
  <si>
    <t>13.79 -67.49 -173.98</t>
  </si>
  <si>
    <t>42 -83.17 -151.89</t>
  </si>
  <si>
    <t>43.13 44.43 -252.22</t>
  </si>
  <si>
    <t>-147.23 141.99 -274.59</t>
  </si>
  <si>
    <t>50.42 -33.3 -197.71</t>
  </si>
  <si>
    <t>-33.24 125.94 -284.27</t>
  </si>
  <si>
    <t>20170724T105018.073859200.txt</t>
  </si>
  <si>
    <t>13.46 -65.71 -174.67</t>
  </si>
  <si>
    <t>41.71 -81.44 -152.68</t>
  </si>
  <si>
    <t>42.34 46.1 -253.04</t>
  </si>
  <si>
    <t>-149.11 141.83 -273.52</t>
  </si>
  <si>
    <t>50.13 -31.97 -198.67</t>
  </si>
  <si>
    <t>-35.13 126.51 -283.98</t>
  </si>
  <si>
    <t>20170724T105018.093911800.txt</t>
  </si>
  <si>
    <t>13.46 -64.76 -174.95</t>
  </si>
  <si>
    <t>41.67 -80.61 -152.92</t>
  </si>
  <si>
    <t>42.13 46.58 -253.44</t>
  </si>
  <si>
    <t>-150.05 142.17 -273.74</t>
  </si>
  <si>
    <t>50.18 -31.19 -199.07</t>
  </si>
  <si>
    <t>-35.89 126.8 -284.1</t>
  </si>
  <si>
    <t>20170724T105018.277946300.txt</t>
  </si>
  <si>
    <t>13.48 -68.55 -178.28</t>
  </si>
  <si>
    <t>39.04 -81.36 -151.25</t>
  </si>
  <si>
    <t>44.94 44.47 -253.29</t>
  </si>
  <si>
    <t>-145.8 144.08 -277.64</t>
  </si>
  <si>
    <t>50.17 -32.41 -197.46</t>
  </si>
  <si>
    <t>-31.65 126.03 -284.47</t>
  </si>
  <si>
    <t>20170724T105018.337692000.txt</t>
  </si>
  <si>
    <t>13.83 -70.42 -179.12</t>
  </si>
  <si>
    <t>38.26 -82.22 -150.54</t>
  </si>
  <si>
    <t>45.95 43.27 -253.02</t>
  </si>
  <si>
    <t>-144.01 144.36 -279.27</t>
  </si>
  <si>
    <t>50.19 -33.2 -196.72</t>
  </si>
  <si>
    <t>-29.98 125.5 -284.44</t>
  </si>
  <si>
    <t>20170724T105018.390828900.txt</t>
  </si>
  <si>
    <t>13.84 -75.47 -179.28</t>
  </si>
  <si>
    <t>36.22 -87.05 -148.84</t>
  </si>
  <si>
    <t>48.59 38.87 -250.98</t>
  </si>
  <si>
    <t>-136.67 144.35 -282.84</t>
  </si>
  <si>
    <t>50.03 -37.64 -194.24</t>
  </si>
  <si>
    <t>-23.47 123.36 -285.04</t>
  </si>
  <si>
    <t>20170724T105018.462595000.txt</t>
  </si>
  <si>
    <t>13.48 -75.83 -178.98</t>
  </si>
  <si>
    <t>35.52 -88.91 -148.41</t>
  </si>
  <si>
    <t>49.5 37.33 -250.36</t>
  </si>
  <si>
    <t>-134.39 144.19 -283.67</t>
  </si>
  <si>
    <t>49.8 -39.22 -193.35</t>
  </si>
  <si>
    <t>-21.1 122.56 -285.46</t>
  </si>
  <si>
    <t>20170724T105018.478638000.txt</t>
  </si>
  <si>
    <t>13.25 -75.83 -178.76</t>
  </si>
  <si>
    <t>34.71 -90.63 -148.22</t>
  </si>
  <si>
    <t>50.54 35.83 -249.77</t>
  </si>
  <si>
    <t>-131.89 143.81 -283.67</t>
  </si>
  <si>
    <t>49.52 -40.68 -192.66</t>
  </si>
  <si>
    <t>-18.81 121.88 -285.4</t>
  </si>
  <si>
    <t>20170724T105018.587631300.txt</t>
  </si>
  <si>
    <t>31.42 -101.6 -147.47</t>
  </si>
  <si>
    <t>52.63 27.62 -245.54</t>
  </si>
  <si>
    <t>-120.76 141.89 -283.06</t>
  </si>
  <si>
    <t>47.95 -49.55 -188.98</t>
  </si>
  <si>
    <t>-9.08 117.93 -285.02</t>
  </si>
  <si>
    <t>20170724T105018.635281200.txt</t>
  </si>
  <si>
    <t>12.01 -93.98 -179.6</t>
  </si>
  <si>
    <t>31.43 -105 -146.95</t>
  </si>
  <si>
    <t>53.06 25.11 -244.05</t>
  </si>
  <si>
    <t>-117.22 141.87 -282.78</t>
  </si>
  <si>
    <t>47.84 -52.17 -187.73</t>
  </si>
  <si>
    <t>-6.32 116.44 -284.71</t>
  </si>
  <si>
    <t>20170724T105018.705469700.txt</t>
  </si>
  <si>
    <t>12.59 -94.09 -179.6</t>
  </si>
  <si>
    <t>31.94 -104.79 -146.57</t>
  </si>
  <si>
    <t>52.96 25.33 -244.02</t>
  </si>
  <si>
    <t>-118.19 142.55 -281.87</t>
  </si>
  <si>
    <t>48.07 -51.85 -187.35</t>
  </si>
  <si>
    <t>-7.09 116.28 -284.63</t>
  </si>
  <si>
    <t>20170724T105018.738063900.txt</t>
  </si>
  <si>
    <t>13.06 -93.79 -180.21</t>
  </si>
  <si>
    <t>32.26 -104.41 -146.47</t>
  </si>
  <si>
    <t>52.8 25.67 -244.06</t>
  </si>
  <si>
    <t>-118.66 142.69 -281.41</t>
  </si>
  <si>
    <t>48.16 -51.46 -187.32</t>
  </si>
  <si>
    <t>-7.72 116.3 -284.6</t>
  </si>
  <si>
    <t>20170724T105018.806245200.txt</t>
  </si>
  <si>
    <t>13.28 -93.72 -180.14</t>
  </si>
  <si>
    <t>32.43 -104.23 -146.32</t>
  </si>
  <si>
    <t>52.76 25.77 -244.23</t>
  </si>
  <si>
    <t>-118.95 142.74 -280.63</t>
  </si>
  <si>
    <t>48.24 -51.24 -187.21</t>
  </si>
  <si>
    <t>-8.1 116.37 -284.62</t>
  </si>
  <si>
    <t>20170724T105018.835328000.txt</t>
  </si>
  <si>
    <t>13.42 -94.15 -180.39</t>
  </si>
  <si>
    <t>32.23 -104.53 -146.37</t>
  </si>
  <si>
    <t>52.89 25.61 -243.91</t>
  </si>
  <si>
    <t>-117.7 143.2 -279.9</t>
  </si>
  <si>
    <t>48.15 -51.57 -186.95</t>
  </si>
  <si>
    <t>-7.48 116.3 -284.59</t>
  </si>
  <si>
    <t>20170724T105018.870427200.txt</t>
  </si>
  <si>
    <t>13.25 -95.79 -181.02</t>
  </si>
  <si>
    <t>31.56 -106.1 -146.46</t>
  </si>
  <si>
    <t>53.13 24.35 -243.34</t>
  </si>
  <si>
    <t>-115.93 143.62 -280.86</t>
  </si>
  <si>
    <t>47.79 -53.14 -186.68</t>
  </si>
  <si>
    <t>-5.62 115.92 -284.83</t>
  </si>
  <si>
    <t>20170724T105018.938627600.txt</t>
  </si>
  <si>
    <t>12.74 -99.13 -182.02</t>
  </si>
  <si>
    <t>29.77 -109.55 -147.16</t>
  </si>
  <si>
    <t>53.59 21.9 -242.11</t>
  </si>
  <si>
    <t>-111.35 144.07 -282.14</t>
  </si>
  <si>
    <t>46.87 -55.85 -185.95</t>
  </si>
  <si>
    <t>-1.89 115.06 -285.07</t>
  </si>
  <si>
    <t>20170724T105019.026365900.txt</t>
  </si>
  <si>
    <t>10.91 -102.5 -183.51</t>
  </si>
  <si>
    <t>27.25 -113.63 -148.16</t>
  </si>
  <si>
    <t>54.27 18.98 -240.8</t>
  </si>
  <si>
    <t>-105.85 145.73 -283.94</t>
  </si>
  <si>
    <t>45.46 -58.95 -185.2</t>
  </si>
  <si>
    <t>2.16 113.49 -285.27</t>
  </si>
  <si>
    <t>20170724T105019.105078500.txt</t>
  </si>
  <si>
    <t>10.52 -104.73 -183.48</t>
  </si>
  <si>
    <t>26.48 -116.5 -148.34</t>
  </si>
  <si>
    <t>54.68 16.9 -239.56</t>
  </si>
  <si>
    <t>-102.84 145.47 -283.94</t>
  </si>
  <si>
    <t>45.15 -61.01 -184.67</t>
  </si>
  <si>
    <t>4.38 112.1 -284.87</t>
  </si>
  <si>
    <t>20170724T105019.229420200.txt</t>
  </si>
  <si>
    <t>10.51 -105.72 -183.38</t>
  </si>
  <si>
    <t>26.31 -117.64 -148.35</t>
  </si>
  <si>
    <t>54.91 16.04 -239.1</t>
  </si>
  <si>
    <t>-101.95 145.67 -285.02</t>
  </si>
  <si>
    <t>45.27 -61.44 -184.49</t>
  </si>
  <si>
    <t>5.48 111.48 -284.78</t>
  </si>
  <si>
    <t>20170724T105019.299579400.txt</t>
  </si>
  <si>
    <t>10.54 -114.24 -182.45</t>
  </si>
  <si>
    <t>25.45 -128.55 -149.14</t>
  </si>
  <si>
    <t>55.79 8.33 -234.8</t>
  </si>
  <si>
    <t>-92.42 145.88 -289.07</t>
  </si>
  <si>
    <t>44.55 -72.71 -181.43</t>
  </si>
  <si>
    <t>13.15 105.64 -283.33</t>
  </si>
  <si>
    <t>20170724T105019.309606400.txt</t>
  </si>
  <si>
    <t>10.62 -115.51 -182.24</t>
  </si>
  <si>
    <t>25.4 -130.28 -149.27</t>
  </si>
  <si>
    <t>55.96 7.09 -233.9</t>
  </si>
  <si>
    <t>-90.79 145.66 -289.52</t>
  </si>
  <si>
    <t>44.53 -73.61 -181.31</t>
  </si>
  <si>
    <t>14.33 104.67 -283</t>
  </si>
  <si>
    <t>20170724T105019.416899700.txt</t>
  </si>
  <si>
    <t>10.89 -120.74 -182.31</t>
  </si>
  <si>
    <t>24.51 -137.49 -150.01</t>
  </si>
  <si>
    <t>57.2 1.58 -230.62</t>
  </si>
  <si>
    <t>-84.12 144.42 -290.81</t>
  </si>
  <si>
    <t>44.7 -80.77 -177.8</t>
  </si>
  <si>
    <t>19.45 100.2 -281.5</t>
  </si>
  <si>
    <t>20170724T105019.447499100.txt</t>
  </si>
  <si>
    <t>10.68 -122.11 -182.98</t>
  </si>
  <si>
    <t>23.9 -139.42 -150.72</t>
  </si>
  <si>
    <t>57.63 0.08 -229.77</t>
  </si>
  <si>
    <t>-82.37 143.79 -290.75</t>
  </si>
  <si>
    <t>44.53 -82.33 -177.47</t>
  </si>
  <si>
    <t>20.84 99.03 -281.11</t>
  </si>
  <si>
    <t>20170724T105019.575974900.txt</t>
  </si>
  <si>
    <t>9.28 -126.37 -184.95</t>
  </si>
  <si>
    <t>22.13 -144.6 -153.02</t>
  </si>
  <si>
    <t>57.56 -3.38 -228.41</t>
  </si>
  <si>
    <t>-79.05 142.82 -290.41</t>
  </si>
  <si>
    <t>43.41 -86.74 -177.81</t>
  </si>
  <si>
    <t>23.2 96.21 -279.81</t>
  </si>
  <si>
    <t>20170724T105019.589008300.txt</t>
  </si>
  <si>
    <t>9.13 -127.6 -184.98</t>
  </si>
  <si>
    <t>21.78 -146.48 -153.45</t>
  </si>
  <si>
    <t>57.78 -4.91 -227.48</t>
  </si>
  <si>
    <t>-77.74 142.02 -290.41</t>
  </si>
  <si>
    <t>43.36 -88.47 -176.92</t>
  </si>
  <si>
    <t>24.2 94.72 -279.51</t>
  </si>
  <si>
    <t>20170724T105019.639164900.txt</t>
  </si>
  <si>
    <t>9.21 -127.69 -184.76</t>
  </si>
  <si>
    <t>21.81 -146.79 -153.42</t>
  </si>
  <si>
    <t>57.87 -5.14 -227.42</t>
  </si>
  <si>
    <t>-77.69 141.84 -290.26</t>
  </si>
  <si>
    <t>43.46 -88.56 -177.19</t>
  </si>
  <si>
    <t>24.19 94.53 -279.36</t>
  </si>
  <si>
    <t>20170724T105019.682273500.txt</t>
  </si>
  <si>
    <t>9.13 -127.75 -184.71</t>
  </si>
  <si>
    <t>21.84 -146.97 -153.42</t>
  </si>
  <si>
    <t>57.87 -5.3 -227.37</t>
  </si>
  <si>
    <t>-77.83 141.68 -290.22</t>
  </si>
  <si>
    <t>43.51 -88.65 -177.48</t>
  </si>
  <si>
    <t>24.08 94.43 -279.13</t>
  </si>
  <si>
    <t>20170724T105019.728397600.txt</t>
  </si>
  <si>
    <t>9.11 -127.69 -184.33</t>
  </si>
  <si>
    <t>21.91 -147.15 -153.56</t>
  </si>
  <si>
    <t>57.61 -5.31 -227.36</t>
  </si>
  <si>
    <t>-78.16 141.42 -289.86</t>
  </si>
  <si>
    <t>43.55 -88.75 -177.54</t>
  </si>
  <si>
    <t>23.82 94.28 -279.09</t>
  </si>
  <si>
    <t>20170724T105019.810148700.txt</t>
  </si>
  <si>
    <t>7.16 -123.16 -179.76</t>
  </si>
  <si>
    <t>26.04 -144.42 -152.81</t>
  </si>
  <si>
    <t>55.58 -1.73 -228.62</t>
  </si>
  <si>
    <t>-85.42 141.32 -288.35</t>
  </si>
  <si>
    <t>44.99 -86.41 -178.94</t>
  </si>
  <si>
    <t>18.54 96.76 -279.32</t>
  </si>
  <si>
    <t>20170724T105019.911933100.txt</t>
  </si>
  <si>
    <t>7.29 -122.91 -179.53</t>
  </si>
  <si>
    <t>26.41 -144.23 -152.81</t>
  </si>
  <si>
    <t>55.54 -1.51 -228.62</t>
  </si>
  <si>
    <t>-85.54 141.34 -288.13</t>
  </si>
  <si>
    <t>45.14 -86.18 -179.05</t>
  </si>
  <si>
    <t>18.22 96.92 -279.42</t>
  </si>
  <si>
    <t>20170724T105019.926971500.txt</t>
  </si>
  <si>
    <t>7.6 -122.82 -179.11</t>
  </si>
  <si>
    <t>26.87 -144.07 -152.59</t>
  </si>
  <si>
    <t>55.48 -1.36 -228.87</t>
  </si>
  <si>
    <t>-85.96 141.38 -288.07</t>
  </si>
  <si>
    <t>45.35 -86.18 -179.04</t>
  </si>
  <si>
    <t>17.99 97.06 -279.48</t>
  </si>
  <si>
    <t>20170724T105019.980124300.txt</t>
  </si>
  <si>
    <t>7.62 -122.78 -179.18</t>
  </si>
  <si>
    <t>27.03 -143.99 -152.55</t>
  </si>
  <si>
    <t>55.58 -1.31 -228.88</t>
  </si>
  <si>
    <t>-86.14 141.41 -288.26</t>
  </si>
  <si>
    <t>45.43 -85.96 -179.29</t>
  </si>
  <si>
    <t>17.92 97.12 -279.58</t>
  </si>
  <si>
    <t>20170724T105020.040872200.txt</t>
  </si>
  <si>
    <t>7.94 -122.4 -178.78</t>
  </si>
  <si>
    <t>27.76 -143.7 -152.7</t>
  </si>
  <si>
    <t>55.49 -1.36 -228.86</t>
  </si>
  <si>
    <t>-86.66 141.27 -287.45</t>
  </si>
  <si>
    <t>45.74 -85.57 -179.48</t>
  </si>
  <si>
    <t>17.14 97.39 -279.49</t>
  </si>
  <si>
    <t>20170724T105020.182958200.txt</t>
  </si>
  <si>
    <t>8.08 -123.19 -176.51</t>
  </si>
  <si>
    <t>28.49 -145.87 -152.49</t>
  </si>
  <si>
    <t>56.38 -2.54 -227.65</t>
  </si>
  <si>
    <t>-82.74 141.17 -290.64</t>
  </si>
  <si>
    <t>46.62 -87.23 -178.86</t>
  </si>
  <si>
    <t>20.55 96.01 -279.55</t>
  </si>
  <si>
    <t>20170724T105020.267910400.txt</t>
  </si>
  <si>
    <t>8.17 -126.19 -176.98</t>
  </si>
  <si>
    <t>27.69 -149.48 -152.98</t>
  </si>
  <si>
    <t>57.57 -5.82 -226.4</t>
  </si>
  <si>
    <t>-76.74 141.34 -293.87</t>
  </si>
  <si>
    <t>46.64 -90.97 -177.73</t>
  </si>
  <si>
    <t>24.9 93.5 -279.68</t>
  </si>
  <si>
    <t>20170724T105020.277935400.txt</t>
  </si>
  <si>
    <t>8.47 -126.67 -176.84</t>
  </si>
  <si>
    <t>27.62 -150.26 -152.97</t>
  </si>
  <si>
    <t>57.83 -6.56 -225.76</t>
  </si>
  <si>
    <t>-75.69 141.25 -293.78</t>
  </si>
  <si>
    <t>46.96 -91.9 -176.68</t>
  </si>
  <si>
    <t>25.64 92.96 -279.48</t>
  </si>
  <si>
    <t>20170724T105020.353859800.txt</t>
  </si>
  <si>
    <t>8.77 -127.08 -176.73</t>
  </si>
  <si>
    <t>27.65 -150.97 -152.85</t>
  </si>
  <si>
    <t>58.16 -7.18 -225.26</t>
  </si>
  <si>
    <t>-75.03 141.18 -293.51</t>
  </si>
  <si>
    <t>47.46 -92.19 -176.26</t>
  </si>
  <si>
    <t>26.19 92.35 -279.19</t>
  </si>
  <si>
    <t>20170724T105020.427057900.txt</t>
  </si>
  <si>
    <t>9.46 -130.02 -176.85</t>
  </si>
  <si>
    <t>27.5 -154.89 -153.4</t>
  </si>
  <si>
    <t>58.96 -10.49 -223.51</t>
  </si>
  <si>
    <t>-70.3 140.36 -292.33</t>
  </si>
  <si>
    <t>48.36 -95.57 -175.91</t>
  </si>
  <si>
    <t>28.96 89.48 -278.16</t>
  </si>
  <si>
    <t>20170724T105020.515266900.txt</t>
  </si>
  <si>
    <t>10.38 -132.65 -176.9</t>
  </si>
  <si>
    <t>27.4 -158.44 -153.68</t>
  </si>
  <si>
    <t>59.57 -13.64 -221.47</t>
  </si>
  <si>
    <t>-66.05 139.92 -293.05</t>
  </si>
  <si>
    <t>49.27 -98.95 -174.22</t>
  </si>
  <si>
    <t>31.59 86.8 -277.12</t>
  </si>
  <si>
    <t>20170724T105020.542918400.txt</t>
  </si>
  <si>
    <t>10.88 -134.22 -176.97</t>
  </si>
  <si>
    <t>26.9 -160.74 -153.97</t>
  </si>
  <si>
    <t>60.18 -15.86 -220.11</t>
  </si>
  <si>
    <t>-62.87 139.43 -292.9</t>
  </si>
  <si>
    <t>49.95 -101.15 -173.49</t>
  </si>
  <si>
    <t>33.36 84.79 -276.4</t>
  </si>
  <si>
    <t>20170724T105020.605087300.txt</t>
  </si>
  <si>
    <t>11.42 -136.56 -177.01</t>
  </si>
  <si>
    <t>25.72 -164.01 -153.86</t>
  </si>
  <si>
    <t>60.48 -18.87 -217.58</t>
  </si>
  <si>
    <t>-58.79 138.67 -292.59</t>
  </si>
  <si>
    <t>50.1 -104.21 -170.84</t>
  </si>
  <si>
    <t>35.68 81.68 -275.14</t>
  </si>
  <si>
    <t>-176.65 161.42 -280.73</t>
  </si>
  <si>
    <t>20170724T105020.665814000.txt</t>
  </si>
  <si>
    <t>11.5 -137.13 -176.91</t>
  </si>
  <si>
    <t>25.31 -164.87 -153.94</t>
  </si>
  <si>
    <t>60.68 -19.86 -216.86</t>
  </si>
  <si>
    <t>-57.9 138.29 -292.28</t>
  </si>
  <si>
    <t>50.27 -105.24 -170.17</t>
  </si>
  <si>
    <t>36.28 80.74 -274.83</t>
  </si>
  <si>
    <t>-175.83 161.6 -281.23</t>
  </si>
  <si>
    <t>20170724T105020.697889500.txt</t>
  </si>
  <si>
    <t>11.63 -137.69 -177.02</t>
  </si>
  <si>
    <t>25.09 -165.66 -154.1</t>
  </si>
  <si>
    <t>60.7 -20.53 -216.26</t>
  </si>
  <si>
    <t>-57.22 137.85 -292.03</t>
  </si>
  <si>
    <t>50.23 -105.94 -169.78</t>
  </si>
  <si>
    <t>36.74 79.95 -274.35</t>
  </si>
  <si>
    <t>-175.39 161.82 -281.36</t>
  </si>
  <si>
    <t>20170724T105020.790726200.txt</t>
  </si>
  <si>
    <t>12.03 -138.95 -178.14</t>
  </si>
  <si>
    <t>24.49 -166.81 -154.34</t>
  </si>
  <si>
    <t>60.58 -21.68 -215.18</t>
  </si>
  <si>
    <t>-57.28 136.87 -290.16</t>
  </si>
  <si>
    <t>49.79 -106.84 -168.36</t>
  </si>
  <si>
    <t>36.75 78.67 -273.58</t>
  </si>
  <si>
    <t>-174.66 163.64 -275.96</t>
  </si>
  <si>
    <t>20170724T105020.806770300.txt</t>
  </si>
  <si>
    <t>12.32 -139.17 -178.7</t>
  </si>
  <si>
    <t>24.42 -166.7 -154.21</t>
  </si>
  <si>
    <t>60.51 -21.47 -215.25</t>
  </si>
  <si>
    <t>-57.78 136.82 -289.6</t>
  </si>
  <si>
    <t>49.48 -106.65 -167.81</t>
  </si>
  <si>
    <t>36.36 78.71 -273.69</t>
  </si>
  <si>
    <t>-175.26 163.05 -275.15</t>
  </si>
  <si>
    <t>20170724T105020.870559400.txt</t>
  </si>
  <si>
    <t>12.93 -139.53 -179.51</t>
  </si>
  <si>
    <t>24.31 -166.48 -154.07</t>
  </si>
  <si>
    <t>60.38 -21.56 -215.31</t>
  </si>
  <si>
    <t>-58.26 136.8 -289.28</t>
  </si>
  <si>
    <t>49.22 -106.36 -168.11</t>
  </si>
  <si>
    <t>36.11 78.64 -273.85</t>
  </si>
  <si>
    <t>-175.78 162.12 -274.94</t>
  </si>
  <si>
    <t>20170724T105020.958800900.txt</t>
  </si>
  <si>
    <t>16.49 -140.67 -181.79</t>
  </si>
  <si>
    <t>24.13 -165.72 -153.66</t>
  </si>
  <si>
    <t>59.69 -21.14 -216.06</t>
  </si>
  <si>
    <t>-60.35 136.76 -287.41</t>
  </si>
  <si>
    <t>47.89 -105.05 -167.26</t>
  </si>
  <si>
    <t>34.83 78.87 -274.17</t>
  </si>
  <si>
    <t>20170724T105021.030495400.txt</t>
  </si>
  <si>
    <t>19.11 -141.7 -183.63</t>
  </si>
  <si>
    <t>24.2 -165.25 -153.57</t>
  </si>
  <si>
    <t>59.14 -20.72 -216.61</t>
  </si>
  <si>
    <t>-61.43 137.13 -286.92</t>
  </si>
  <si>
    <t>47.11 -104.23 -166.61</t>
  </si>
  <si>
    <t>34.08 79.29 -274.1</t>
  </si>
  <si>
    <t>20170724T105021.072978300.txt</t>
  </si>
  <si>
    <t>21.36 -142.63 -185.37</t>
  </si>
  <si>
    <t>24.3 -164.85 -153.53</t>
  </si>
  <si>
    <t>58.99 -20.23 -216.92</t>
  </si>
  <si>
    <t>-61.97 137.32 -286.25</t>
  </si>
  <si>
    <t>46.41 -103.65 -167.33</t>
  </si>
  <si>
    <t>33.63 79.66 -274.1</t>
  </si>
  <si>
    <t>20170724T105021.119106000.txt</t>
  </si>
  <si>
    <t>22.53 -142.91 -185.71</t>
  </si>
  <si>
    <t>24.29 -164.82 -153.63</t>
  </si>
  <si>
    <t>58.67 -20.19 -216.87</t>
  </si>
  <si>
    <t>-62.27 137.45 -286.36</t>
  </si>
  <si>
    <t>46.11 -103.33 -167.53</t>
  </si>
  <si>
    <t>33.41 79.75 -274.23</t>
  </si>
  <si>
    <t>20170724T105021.198351000.txt</t>
  </si>
  <si>
    <t>23.89 -143.18 -186.09</t>
  </si>
  <si>
    <t>24.32 -164.3 -153.73</t>
  </si>
  <si>
    <t>58.63 -19.97 -217.28</t>
  </si>
  <si>
    <t>-62.75 137.58 -286.45</t>
  </si>
  <si>
    <t>45.6 -103.01 -167.46</t>
  </si>
  <si>
    <t>33.08 79.95 -274.63</t>
  </si>
  <si>
    <t>20170724T105021.266501400.txt</t>
  </si>
  <si>
    <t>26.44 -144.38 -187.95</t>
  </si>
  <si>
    <t>24.34 -163.99 -154.09</t>
  </si>
  <si>
    <t>58.23 -19.34 -217.57</t>
  </si>
  <si>
    <t>-63.68 137.84 -286.03</t>
  </si>
  <si>
    <t>44.72 -102.31 -167.33</t>
  </si>
  <si>
    <t>32.43 80.54 -274.53</t>
  </si>
  <si>
    <t>20170724T105021.344716800.txt</t>
  </si>
  <si>
    <t>30.35 -145.67 -189.01</t>
  </si>
  <si>
    <t>24.1 -163.57 -154.59</t>
  </si>
  <si>
    <t>57.76 -18.75 -218.23</t>
  </si>
  <si>
    <t>-64.63 138.13 -285.66</t>
  </si>
  <si>
    <t>43.36 -101.47 -168.45</t>
  </si>
  <si>
    <t>31.71 81.21 -274.73</t>
  </si>
  <si>
    <t>20170724T105021.431950100.txt</t>
  </si>
  <si>
    <t>34.3 -146.76 -189.55</t>
  </si>
  <si>
    <t>23.91 -163.32 -155.62</t>
  </si>
  <si>
    <t>57.2 -18.03 -218.77</t>
  </si>
  <si>
    <t>-65.68 138.47 -285.49</t>
  </si>
  <si>
    <t>41.68 -100.62 -170.6</t>
  </si>
  <si>
    <t>30.95 81.89 -274.83</t>
  </si>
  <si>
    <t>20170724T105021.560890300.txt</t>
  </si>
  <si>
    <t>37.63 -147.12 -188.92</t>
  </si>
  <si>
    <t>23.38 -162.99 -156.99</t>
  </si>
  <si>
    <t>56.87 -17.13 -219.32</t>
  </si>
  <si>
    <t>-66.57 138.78 -285.44</t>
  </si>
  <si>
    <t>40.1 -99.85 -171.54</t>
  </si>
  <si>
    <t>30.35 82.52 -274.98</t>
  </si>
  <si>
    <t>20170724T105021.634642300.txt</t>
  </si>
  <si>
    <t>39.46 -147.48 -188.46</t>
  </si>
  <si>
    <t>22.93 -162.91 -157.47</t>
  </si>
  <si>
    <t>56.52 -17.05 -219.46</t>
  </si>
  <si>
    <t>-66.99 139.08 -285.55</t>
  </si>
  <si>
    <t>39.18 -99.59 -171.68</t>
  </si>
  <si>
    <t>30.5 82.37 -274.96</t>
  </si>
  <si>
    <t>20170724T105021.669230100.txt</t>
  </si>
  <si>
    <t>39.98 -147.52 -188.17</t>
  </si>
  <si>
    <t>22.82 -162.86 -157.66</t>
  </si>
  <si>
    <t>56.45 -16.84 -219.43</t>
  </si>
  <si>
    <t>-66.98 139 -285.3</t>
  </si>
  <si>
    <t>38.8 -99.4 -172.69</t>
  </si>
  <si>
    <t>30.38 82.49 -275.01</t>
  </si>
  <si>
    <t>20170724T105021.744293900.txt</t>
  </si>
  <si>
    <t>40.59 -147.56 -188.01</t>
  </si>
  <si>
    <t>22.66 -162.86 -157.97</t>
  </si>
  <si>
    <t>56.51 -16.81 -219.64</t>
  </si>
  <si>
    <t>-66.74 138.81 -285.35</t>
  </si>
  <si>
    <t>38.44 -99.32 -172.67</t>
  </si>
  <si>
    <t>30.21 82.69 -275.07</t>
  </si>
  <si>
    <t>20170724T105021.806459600.txt</t>
  </si>
  <si>
    <t>40.84 -147.47 -187.79</t>
  </si>
  <si>
    <t>22.64 -162.72 -157.96</t>
  </si>
  <si>
    <t>56.41 -16.68 -219.5</t>
  </si>
  <si>
    <t>-67.1 139.07 -285.48</t>
  </si>
  <si>
    <t>38.39 -99.05 -172.57</t>
  </si>
  <si>
    <t>29.94 83.03 -275.24</t>
  </si>
  <si>
    <t>20170724T105021.855243900.txt</t>
  </si>
  <si>
    <t>40.56 -146.56 -186.18</t>
  </si>
  <si>
    <t>22.65 -162.71 -157.87</t>
  </si>
  <si>
    <t>56.4 -16.65 -219.51</t>
  </si>
  <si>
    <t>-67.14 139.11 -285.49</t>
  </si>
  <si>
    <t>38.43 -99.12 -172.14</t>
  </si>
  <si>
    <t>29.92 83.07 -275.26</t>
  </si>
  <si>
    <t>20170724T105021.969598700.txt</t>
  </si>
  <si>
    <t>40.8 -147.48 -187.81</t>
  </si>
  <si>
    <t>22.65 -162.72 -157.86</t>
  </si>
  <si>
    <t>56.41 -16.58 -219.49</t>
  </si>
  <si>
    <t>-67.17 139.16 -285.58</t>
  </si>
  <si>
    <t>38.43 -99.09 -172.45</t>
  </si>
  <si>
    <t>29.9 83.14 -275.29</t>
  </si>
  <si>
    <t>20170724T105021.995641600.txt</t>
  </si>
  <si>
    <t>40.8 -147.49 -187.83</t>
  </si>
  <si>
    <t>22.7 -162.66 -157.72</t>
  </si>
  <si>
    <t>56.43 -16.59 -219.49</t>
  </si>
  <si>
    <t>-67.17 139.15 -285.66</t>
  </si>
  <si>
    <t>38.45 -99.06 -172.51</t>
  </si>
  <si>
    <t>29.91 83.13 -275.27</t>
  </si>
  <si>
    <t>20170724T105022.041680400.txt</t>
  </si>
  <si>
    <t>40 -147.16 -188.08</t>
  </si>
  <si>
    <t>22.85 -162.3 -157.27</t>
  </si>
  <si>
    <t>56.86 -16.41 -219.15</t>
  </si>
  <si>
    <t>-67.17 139.12 -285.69</t>
  </si>
  <si>
    <t>39.45 -98.97 -171.48</t>
  </si>
  <si>
    <t>29.94 83.11 -275.28</t>
  </si>
  <si>
    <t>20170724T105022.134928200.txt</t>
  </si>
  <si>
    <t>39.43 -146.88 -188.15</t>
  </si>
  <si>
    <t>22.97 -162.16 -157.2</t>
  </si>
  <si>
    <t>57.09 -16.23 -218.99</t>
  </si>
  <si>
    <t>-67.14 139.1 -285.67</t>
  </si>
  <si>
    <t>39.87 -98.9 -171.23</t>
  </si>
  <si>
    <t>29.98 83.1 -275.32</t>
  </si>
  <si>
    <t>20170724T105022.248424100.txt</t>
  </si>
  <si>
    <t>39.09 -146.81 -188.21</t>
  </si>
  <si>
    <t>23.07 -162.04 -156.96</t>
  </si>
  <si>
    <t>57.25 -16.23 -218.89</t>
  </si>
  <si>
    <t>-67.08 139.08 -285.63</t>
  </si>
  <si>
    <t>40.15 -98.99 -171.27</t>
  </si>
  <si>
    <t>30.03 83.05 -275.34</t>
  </si>
  <si>
    <t>20170724T105022.390667400.txt</t>
  </si>
  <si>
    <t>38.71 -146.03 -186.82</t>
  </si>
  <si>
    <t>23.11 -162.22 -156.74</t>
  </si>
  <si>
    <t>57.26 -16.36 -218.82</t>
  </si>
  <si>
    <t>-66.79 139.12 -285.62</t>
  </si>
  <si>
    <t>40.3 -98.99 -171.29</t>
  </si>
  <si>
    <t>30.23 82.84 -275.38</t>
  </si>
  <si>
    <t>20170724T105022.511005500.txt</t>
  </si>
  <si>
    <t>38.78 -146.8 -188.3</t>
  </si>
  <si>
    <t>23.12 -162.22 -156.8</t>
  </si>
  <si>
    <t>57.29 -16.43 -218.8</t>
  </si>
  <si>
    <t>-66.72 139.09 -285.62</t>
  </si>
  <si>
    <t>40.35 -99.04 -171.17</t>
  </si>
  <si>
    <t>30.29 82.8 -275.39</t>
  </si>
  <si>
    <t>20170724T105022.518023300.txt</t>
  </si>
  <si>
    <t>38.69 -146.01 -186.76</t>
  </si>
  <si>
    <t>23.13 -162.17 -156.8</t>
  </si>
  <si>
    <t>57.28 -16.41 -218.82</t>
  </si>
  <si>
    <t>-66.77 139.11 -285.64</t>
  </si>
  <si>
    <t>40.33 -99.01 -171.2</t>
  </si>
  <si>
    <t>30.26 82.82 -275.37</t>
  </si>
  <si>
    <t>20170724T105022.603202200.txt</t>
  </si>
  <si>
    <t>38.84 -146.88 -188.22</t>
  </si>
  <si>
    <t>23.14 -162.3 -156.84</t>
  </si>
  <si>
    <t>57.3 -16.53 -218.73</t>
  </si>
  <si>
    <t>-66.56 138.96 -285.53</t>
  </si>
  <si>
    <t>40.3 -99.18 -171.07</t>
  </si>
  <si>
    <t>30.4 82.71 -275.4</t>
  </si>
  <si>
    <t>20170724T105022.635291100.txt</t>
  </si>
  <si>
    <t>38.91 -146.95 -188.24</t>
  </si>
  <si>
    <t>23.15 -162.25 -156.84</t>
  </si>
  <si>
    <t>57.3 -16.56 -218.76</t>
  </si>
  <si>
    <t>-66.55 138.97 -285.5</t>
  </si>
  <si>
    <t>40.25 -99.21 -171.05</t>
  </si>
  <si>
    <t>30.4 82.69 -275.4</t>
  </si>
  <si>
    <t>20170724T105022.685995000.txt</t>
  </si>
  <si>
    <t>38.93 -146.96 -188.23</t>
  </si>
  <si>
    <t>23.14 -162.29 -156.85</t>
  </si>
  <si>
    <t>57.31 -16.56 -218.76</t>
  </si>
  <si>
    <t>-66.55 138.96 -285.54</t>
  </si>
  <si>
    <t>40.23 -99.22 -171.08</t>
  </si>
  <si>
    <t>30.4 82.68 -275.39</t>
  </si>
  <si>
    <t>20170724T105022.832082900.txt</t>
  </si>
  <si>
    <t>38.95 -147.02 -188.17</t>
  </si>
  <si>
    <t>23.13 -162.42 -156.9</t>
  </si>
  <si>
    <t>57.36 -16.62 -218.67</t>
  </si>
  <si>
    <t>-66.4 139.01 -285.7</t>
  </si>
  <si>
    <t>40.21 -99.29 -171.08</t>
  </si>
  <si>
    <t>30.5 82.62 -275.3</t>
  </si>
  <si>
    <t>20170724T105022.844805300.txt</t>
  </si>
  <si>
    <t>38.94 -147.03 -188.12</t>
  </si>
  <si>
    <t>23.1 -162.62 -156.86</t>
  </si>
  <si>
    <t>57.37 -16.67 -218.64</t>
  </si>
  <si>
    <t>-66.31 139.02 -285.75</t>
  </si>
  <si>
    <t>40.21 -99.32 -171.14</t>
  </si>
  <si>
    <t>30.57 82.6 -275.29</t>
  </si>
  <si>
    <t>20170724T105022.901956500.txt</t>
  </si>
  <si>
    <t>38.9 -147.37 -188.16</t>
  </si>
  <si>
    <t>23.08 -162.81 -156.87</t>
  </si>
  <si>
    <t>57.39 -16.75 -218.51</t>
  </si>
  <si>
    <t>-66.1 139.03 -285.86</t>
  </si>
  <si>
    <t>40.22 -99.39 -171.18</t>
  </si>
  <si>
    <t>30.69 82.5 -275.31</t>
  </si>
  <si>
    <t>20170724T105022.980764000.txt</t>
  </si>
  <si>
    <t>38.64 -146.28 -186.6</t>
  </si>
  <si>
    <t>23.17 -162.52 -156.62</t>
  </si>
  <si>
    <t>57.43 -16.85 -218.39</t>
  </si>
  <si>
    <t>-65.9 139.05 -285.98</t>
  </si>
  <si>
    <t>40.29 -99.47 -171.06</t>
  </si>
  <si>
    <t>30.81 82.41 -275.25</t>
  </si>
  <si>
    <t>20170724T105023.025881700.txt</t>
  </si>
  <si>
    <t>38.11 -146.79 -188.19</t>
  </si>
  <si>
    <t>23.19 -162.38 -156.6</t>
  </si>
  <si>
    <t>57.52 -16.88 -218.32</t>
  </si>
  <si>
    <t>-65.81 138.97 -285.96</t>
  </si>
  <si>
    <t>40.84 -99.42 -170.55</t>
  </si>
  <si>
    <t>30.85 82.34 -275.24</t>
  </si>
  <si>
    <t>20170724T105023.111829000.txt</t>
  </si>
  <si>
    <t>38 -146.89 -188.45</t>
  </si>
  <si>
    <t>23.24 -162.37 -156.52</t>
  </si>
  <si>
    <t>57.58 -16.84 -218.3</t>
  </si>
  <si>
    <t>-65.87 138.9 -285.92</t>
  </si>
  <si>
    <t>40.91 -99.41 -170.93</t>
  </si>
  <si>
    <t>30.81 82.32 -275.21</t>
  </si>
  <si>
    <t>20170724T105023.123859600.txt</t>
  </si>
  <si>
    <t>37.97 -146.88 -188.47</t>
  </si>
  <si>
    <t>23.27 -162.39 -156.52</t>
  </si>
  <si>
    <t>57.55 -16.86 -218.29</t>
  </si>
  <si>
    <t>-65.83 138.94 -285.95</t>
  </si>
  <si>
    <t>40.93 -99.46 -170.5</t>
  </si>
  <si>
    <t>30.85 82.32 -275.23</t>
  </si>
  <si>
    <t>20170724T105023.230466400.txt</t>
  </si>
  <si>
    <t>38.36 -146.09 -186.55</t>
  </si>
  <si>
    <t>23.22 -162.61 -156.87</t>
  </si>
  <si>
    <t>57.56 -16.71 -218.26</t>
  </si>
  <si>
    <t>-65.98 138.78 -285.71</t>
  </si>
  <si>
    <t>40.23 -99.42 -171.1</t>
  </si>
  <si>
    <t>30.77 82.34 -275.25</t>
  </si>
  <si>
    <t>20170724T105023.306865800.txt</t>
  </si>
  <si>
    <t>39.26 -147.12 -187.89</t>
  </si>
  <si>
    <t>23.21 -162.62 -157</t>
  </si>
  <si>
    <t>57.11 -16.82 -218.4</t>
  </si>
  <si>
    <t>-65.97 138.78 -285.68</t>
  </si>
  <si>
    <t>39.97 -99.41 -171.15</t>
  </si>
  <si>
    <t>30.77 82.35 -275.26</t>
  </si>
  <si>
    <t>20170724T105023.347595600.txt</t>
  </si>
  <si>
    <t>40.56 -147.53 -187.67</t>
  </si>
  <si>
    <t>23.02 -162.9 -157.32</t>
  </si>
  <si>
    <t>56.93 -16.96 -218.46</t>
  </si>
  <si>
    <t>-65.9 138.82 -285.55</t>
  </si>
  <si>
    <t>39.25 -99.38 -171.31</t>
  </si>
  <si>
    <t>30.76 82.34 -275.24</t>
  </si>
  <si>
    <t>20170724T105023.404755200.txt</t>
  </si>
  <si>
    <t>43.07 -147.74 -186.06</t>
  </si>
  <si>
    <t>22.18 -163.28 -158.45</t>
  </si>
  <si>
    <t>56.33 -16.9 -218.84</t>
  </si>
  <si>
    <t>-65.92 139.39 -285.49</t>
  </si>
  <si>
    <t>37.23 -99.2 -172.43</t>
  </si>
  <si>
    <t>30.67 82.4 -275.32</t>
  </si>
  <si>
    <t>-185.33 137.85 -270.81</t>
  </si>
  <si>
    <t>20170724T105023.471930600.txt</t>
  </si>
  <si>
    <t>43.32 -147.77 -185.85</t>
  </si>
  <si>
    <t>21.97 -163.37 -158.55</t>
  </si>
  <si>
    <t>56.16 -16.84 -219.1</t>
  </si>
  <si>
    <t>-66 139.49 -285.57</t>
  </si>
  <si>
    <t>36.8 -99.09 -173.2</t>
  </si>
  <si>
    <t>30.61 82.42 -275.33</t>
  </si>
  <si>
    <t>-185.71 137.58 -271.04</t>
  </si>
  <si>
    <t>20170724T105023.567774400.txt</t>
  </si>
  <si>
    <t>43.93 -147.82 -185.36</t>
  </si>
  <si>
    <t>21.66 -163.4 -158.83</t>
  </si>
  <si>
    <t>56.08 -16.87 -219</t>
  </si>
  <si>
    <t>-66.06 139.56 -285.48</t>
  </si>
  <si>
    <t>36.26 -99 -173.57</t>
  </si>
  <si>
    <t>30.52 82.48 -275.38</t>
  </si>
  <si>
    <t>-185.55 137.26 -271.32</t>
  </si>
  <si>
    <t>20170724T105023.635956100.txt</t>
  </si>
  <si>
    <t>44.16 -147.8 -185.07</t>
  </si>
  <si>
    <t>21.56 -163.44 -158.82</t>
  </si>
  <si>
    <t>56.06 -16.86 -218.76</t>
  </si>
  <si>
    <t>-65.96 139.53 -285.57</t>
  </si>
  <si>
    <t>36.07 -99.01 -173.93</t>
  </si>
  <si>
    <t>30.46 82.53 -275.44</t>
  </si>
  <si>
    <t>-185.15 137.14 -270.86</t>
  </si>
  <si>
    <t>20170724T105023.709738100.txt</t>
  </si>
  <si>
    <t>44.2 -147.94 -185.03</t>
  </si>
  <si>
    <t>21.56 -163.57 -158.84</t>
  </si>
  <si>
    <t>56.15 -16.77 -218.9</t>
  </si>
  <si>
    <t>-65.92 139.6 -285.69</t>
  </si>
  <si>
    <t>36.2 -99.21 -173.04</t>
  </si>
  <si>
    <t>30.49 82.55 -275.45</t>
  </si>
  <si>
    <t>-185.05 137.27 -270.82</t>
  </si>
  <si>
    <t>20170724T105023.744534000.txt</t>
  </si>
  <si>
    <t>44.22 -148.37 -185.78</t>
  </si>
  <si>
    <t>21.56 -163.64 -158.79</t>
  </si>
  <si>
    <t>56.15 -16.88 -218.85</t>
  </si>
  <si>
    <t>-65.3 139.74 -285.78</t>
  </si>
  <si>
    <t>36.15 -99.29 -173.38</t>
  </si>
  <si>
    <t>30.61 82.51 -275.47</t>
  </si>
  <si>
    <t>-184.49 137.44 -270.46</t>
  </si>
  <si>
    <t>20170724T105023.809707900.txt</t>
  </si>
  <si>
    <t>44.16 -147.87 -185.01</t>
  </si>
  <si>
    <t>21.5 -163.77 -158.93</t>
  </si>
  <si>
    <t>56.17 -16.92 -218.84</t>
  </si>
  <si>
    <t>-65.19 139.65 -285.61</t>
  </si>
  <si>
    <t>36.1 -99.17 -173.58</t>
  </si>
  <si>
    <t>30.65 82.49 -275.45</t>
  </si>
  <si>
    <t>-184.54 137.46 -270.25</t>
  </si>
  <si>
    <t>20170724T105023.876419200.txt</t>
  </si>
  <si>
    <t>43.22 -147.83 -185.83</t>
  </si>
  <si>
    <t>21.94 -163.18 -158.29</t>
  </si>
  <si>
    <t>56.94 -16.84 -218.34</t>
  </si>
  <si>
    <t>-65.16 139.56 -285.76</t>
  </si>
  <si>
    <t>37.6 -99.12 -172.4</t>
  </si>
  <si>
    <t>30.78 82.41 -275.4</t>
  </si>
  <si>
    <t>-184.32 138.36 -269.54</t>
  </si>
  <si>
    <t>20170724T105023.992274100.txt</t>
  </si>
  <si>
    <t>38.74 -146.7 -188.06</t>
  </si>
  <si>
    <t>23.12 -162.31 -156.73</t>
  </si>
  <si>
    <t>57.69 -16.59 -217.98</t>
  </si>
  <si>
    <t>-65.4 139.17 -286.21</t>
  </si>
  <si>
    <t>40.71 -99.15 -170.33</t>
  </si>
  <si>
    <t>30.81 82.31 -275.44</t>
  </si>
  <si>
    <t>-184.72 141.41 -269.01</t>
  </si>
  <si>
    <t>20170724T105024.073461400.txt</t>
  </si>
  <si>
    <t>37.44 -146.2 -188.08</t>
  </si>
  <si>
    <t>23.3 -162.08 -156.17</t>
  </si>
  <si>
    <t>57.78 -16.43 -217.76</t>
  </si>
  <si>
    <t>-65.61 139.09 -286.59</t>
  </si>
  <si>
    <t>41.25 -99.16 -170.51</t>
  </si>
  <si>
    <t>30.85 82.26 -275.53</t>
  </si>
  <si>
    <t>-184.62 142.3 -269.51</t>
  </si>
  <si>
    <t>20170724T105024.125602900.txt</t>
  </si>
  <si>
    <t>36.49 -146.1 -188.5</t>
  </si>
  <si>
    <t>23.39 -162.08 -155.81</t>
  </si>
  <si>
    <t>57.95 -16.56 -217.77</t>
  </si>
  <si>
    <t>-65.52 139.06 -286.3</t>
  </si>
  <si>
    <t>41.67 -99.34 -169.62</t>
  </si>
  <si>
    <t>30.87 82.21 -275.61</t>
  </si>
  <si>
    <t>-184.36 142.5 -269.24</t>
  </si>
  <si>
    <t>20170724T105024.295098300.txt</t>
  </si>
  <si>
    <t>28.49 -143.57 -187.96</t>
  </si>
  <si>
    <t>24.41 -161.59 -154.07</t>
  </si>
  <si>
    <t>58.63 -16.38 -217.74</t>
  </si>
  <si>
    <t>-65.9 138.53 -287.12</t>
  </si>
  <si>
    <t>44.45 -99.79 -168.33</t>
  </si>
  <si>
    <t>30.94 82.09 -275.57</t>
  </si>
  <si>
    <t>20170724T105024.393362100.txt</t>
  </si>
  <si>
    <t>24.9 -142.3 -186.78</t>
  </si>
  <si>
    <t>25.18 -161.46 -153.5</t>
  </si>
  <si>
    <t>58.76 -16.17 -217.92</t>
  </si>
  <si>
    <t>-65.99 138.51 -287.24</t>
  </si>
  <si>
    <t>45.62 -99.94 -168.84</t>
  </si>
  <si>
    <t>30.81 82.17 -275.48</t>
  </si>
  <si>
    <t>20170724T105024.506669000.txt</t>
  </si>
  <si>
    <t>22.73 -141.51 -185.94</t>
  </si>
  <si>
    <t>25.83 -161.28 -153.1</t>
  </si>
  <si>
    <t>58.76 -15.98 -217.92</t>
  </si>
  <si>
    <t>-66.35 138.29 -287.32</t>
  </si>
  <si>
    <t>46.27 -100.08 -169.26</t>
  </si>
  <si>
    <t>30.6 82.31 -275.41</t>
  </si>
  <si>
    <t>20170724T105024.573558000.txt</t>
  </si>
  <si>
    <t>19.53 -139.97 -183.81</t>
  </si>
  <si>
    <t>26.84 -160.98 -152.77</t>
  </si>
  <si>
    <t>58.66 -15.46 -218.29</t>
  </si>
  <si>
    <t>-68.35 137.92 -287.59</t>
  </si>
  <si>
    <t>47.33 -99.88 -170.33</t>
  </si>
  <si>
    <t>29.32 83.05 -275.42</t>
  </si>
  <si>
    <t>20170724T105024.611660100.txt</t>
  </si>
  <si>
    <t>18.87 -139.58 -183.22</t>
  </si>
  <si>
    <t>27.01 -160.91 -152.65</t>
  </si>
  <si>
    <t>58.57 -15.26 -218.38</t>
  </si>
  <si>
    <t>-68.46 137.94 -287.69</t>
  </si>
  <si>
    <t>47.63 -99.75 -171.15</t>
  </si>
  <si>
    <t>29.1 83.22 -275.39</t>
  </si>
  <si>
    <t>20170724T105024.651303800.txt</t>
  </si>
  <si>
    <t>18.23 -139.26 -182.77</t>
  </si>
  <si>
    <t>27.18 -160.74 -152.46</t>
  </si>
  <si>
    <t>58.67 -15.12 -218.49</t>
  </si>
  <si>
    <t>-68.88 137.84 -287.83</t>
  </si>
  <si>
    <t>47.69 -99.85 -170.31</t>
  </si>
  <si>
    <t>28.93 83.37 -275.14</t>
  </si>
  <si>
    <t>20170724T105024.738539900.txt</t>
  </si>
  <si>
    <t>17.27 -138.88 -182.27</t>
  </si>
  <si>
    <t>27.51 -160.65 -152.38</t>
  </si>
  <si>
    <t>58.46 -14.98 -218.69</t>
  </si>
  <si>
    <t>-69.37 137.78 -288</t>
  </si>
  <si>
    <t>47.85 -99.8 -170.65</t>
  </si>
  <si>
    <t>28.58 83.63 -275.13</t>
  </si>
  <si>
    <t>20170724T105024.794191000.txt</t>
  </si>
  <si>
    <t>16.41 -138.37 -181.46</t>
  </si>
  <si>
    <t>27.84 -160.64 -152.38</t>
  </si>
  <si>
    <t>58.45 -14.69 -218.48</t>
  </si>
  <si>
    <t>-69.63 137.56 -288.39</t>
  </si>
  <si>
    <t>48.12 -99.83 -170.81</t>
  </si>
  <si>
    <t>28.45 83.79 -275.02</t>
  </si>
  <si>
    <t>20170724T105024.917205100.txt</t>
  </si>
  <si>
    <t>15.62 -137.87 -180.56</t>
  </si>
  <si>
    <t>28.22 -160.52 -152.2</t>
  </si>
  <si>
    <t>58.46 -14.63 -218.48</t>
  </si>
  <si>
    <t>-70.05 137.4 -288.86</t>
  </si>
  <si>
    <t>48.43 -99.91 -171.11</t>
  </si>
  <si>
    <t>28.36 83.94 -275.16</t>
  </si>
  <si>
    <t>20170724T105025.010184600.txt</t>
  </si>
  <si>
    <t>14.87 -137.18 -179.17</t>
  </si>
  <si>
    <t>28.72 -160.43 -152.09</t>
  </si>
  <si>
    <t>58.51 -14.6 -218.71</t>
  </si>
  <si>
    <t>-69.96 137.33 -288.67</t>
  </si>
  <si>
    <t>48.84 -99.9 -171.68</t>
  </si>
  <si>
    <t>28.28 83.94 -275.09</t>
  </si>
  <si>
    <t>20170724T105025.071917300.txt</t>
  </si>
  <si>
    <t>14.95 -137.21 -179.15</t>
  </si>
  <si>
    <t>28.82 -160.4 -152.02</t>
  </si>
  <si>
    <t>58.56 -14.46 -218.87</t>
  </si>
  <si>
    <t>-70.18 137.2 -288.96</t>
  </si>
  <si>
    <t>48.82 -99.8 -171.66</t>
  </si>
  <si>
    <t>28.16 84.06 -275.14</t>
  </si>
  <si>
    <t>20170724T105025.105008700.txt</t>
  </si>
  <si>
    <t>15.19 -136.77 -178.25</t>
  </si>
  <si>
    <t>28.83 -160.35 -152.07</t>
  </si>
  <si>
    <t>58.52 -14.43 -218.87</t>
  </si>
  <si>
    <t>-70.23 137.18 -289</t>
  </si>
  <si>
    <t>48.83 -99.8 -171.62</t>
  </si>
  <si>
    <t>28.13 84.08 -275.15</t>
  </si>
  <si>
    <t>20170724T105025.150878500.txt</t>
  </si>
  <si>
    <t>14.64 -137.86 -180.4</t>
  </si>
  <si>
    <t>28.85 -160.27 -152.08</t>
  </si>
  <si>
    <t>58.5 -14.39 -218.92</t>
  </si>
  <si>
    <t>-70.28 137.17 -289.03</t>
  </si>
  <si>
    <t>48.83 -99.8 -171.63</t>
  </si>
  <si>
    <t>28.09 84.11 -275.18</t>
  </si>
  <si>
    <t>20170724T105025.213049200.txt</t>
  </si>
  <si>
    <t>14.63 -137.91 -180.46</t>
  </si>
  <si>
    <t>28.78 -160.34 -152.05</t>
  </si>
  <si>
    <t>58.48 -14.36 -218.96</t>
  </si>
  <si>
    <t>-70.83 137.36 -289.41</t>
  </si>
  <si>
    <t>48.82 -99.77 -171.59</t>
  </si>
  <si>
    <t>28.02 84.14 -275.15</t>
  </si>
  <si>
    <t>20170724T105025.257899300.txt</t>
  </si>
  <si>
    <t>15.15 -137.27 -179.57</t>
  </si>
  <si>
    <t>29.02 -159.91 -152.03</t>
  </si>
  <si>
    <t>57.81 -13.89 -219.28</t>
  </si>
  <si>
    <t>-71.76 137.4 -289.64</t>
  </si>
  <si>
    <t>48.5 -99.31 -171.92</t>
  </si>
  <si>
    <t>27.78 84.27 -275.11</t>
  </si>
  <si>
    <t>20170724T105025.310039000.txt</t>
  </si>
  <si>
    <t>15.01 -136.76 -179.57</t>
  </si>
  <si>
    <t>29.37 -158.84 -151.8</t>
  </si>
  <si>
    <t>57.09 -12.93 -220.13</t>
  </si>
  <si>
    <t>-73.71 137.54 -289.18</t>
  </si>
  <si>
    <t>48.2 -98.33 -172.28</t>
  </si>
  <si>
    <t>25.51 85.89 -275.1</t>
  </si>
  <si>
    <t>20170724T105025.338114100.txt</t>
  </si>
  <si>
    <t>14.88 -136.67 -179.78</t>
  </si>
  <si>
    <t>29.59 -158.35 -151.77</t>
  </si>
  <si>
    <t>56.67 -12.44 -220.42</t>
  </si>
  <si>
    <t>-74.62 137.66 -289.29</t>
  </si>
  <si>
    <t>48.1 -97.86 -172.14</t>
  </si>
  <si>
    <t>24.82 86.35 -275.22</t>
  </si>
  <si>
    <t>20170724T105025.394268400.txt</t>
  </si>
  <si>
    <t>14.63 -136.53 -180.41</t>
  </si>
  <si>
    <t>30.05 -157.2 -151.73</t>
  </si>
  <si>
    <t>56.23 -11.23 -221.04</t>
  </si>
  <si>
    <t>-76.38 137.98 -289.44</t>
  </si>
  <si>
    <t>48.01 -96.55 -173.05</t>
  </si>
  <si>
    <t>23.61 87.48 -275.39</t>
  </si>
  <si>
    <t>20170724T105025.431368300.txt</t>
  </si>
  <si>
    <t>14.28 -135.91 -180.52</t>
  </si>
  <si>
    <t>30.5 -155.73 -151.37</t>
  </si>
  <si>
    <t>55.59 -10 -221.73</t>
  </si>
  <si>
    <t>-78.3 137.93 -289.5</t>
  </si>
  <si>
    <t>48 -95.16 -173.46</t>
  </si>
  <si>
    <t>22.28 88.69 -275.49</t>
  </si>
  <si>
    <t>20170724T105025.543687500.txt</t>
  </si>
  <si>
    <t>14.5 -134.54 -180.38</t>
  </si>
  <si>
    <t>31.61 -152.86 -150.57</t>
  </si>
  <si>
    <t>55 -7.66 -222.82</t>
  </si>
  <si>
    <t>-81.39 138.37 -289.66</t>
  </si>
  <si>
    <t>48.16 -92.48 -173.95</t>
  </si>
  <si>
    <t>20.26 90.77 -275.83</t>
  </si>
  <si>
    <t>20170724T105025.590802400.txt</t>
  </si>
  <si>
    <t>14.61 -134.38 -180.14</t>
  </si>
  <si>
    <t>31.76 -152.71 -150.4</t>
  </si>
  <si>
    <t>55.08 -7.54 -222.76</t>
  </si>
  <si>
    <t>-81.28 138.31 -289.59</t>
  </si>
  <si>
    <t>48.29 -92.33 -173.8</t>
  </si>
  <si>
    <t>20.22 90.84 -275.92</t>
  </si>
  <si>
    <t>20170724T105025.696807300.txt</t>
  </si>
  <si>
    <t>14.41 -134.9 -180.43</t>
  </si>
  <si>
    <t>31.88 -152.77 -150.19</t>
  </si>
  <si>
    <t>55.34 -7.5 -222.95</t>
  </si>
  <si>
    <t>-81.18 138.32 -289.54</t>
  </si>
  <si>
    <t>48.38 -92.36 -173.85</t>
  </si>
  <si>
    <t>20.42 90.76 -276.06</t>
  </si>
  <si>
    <t>20170724T105025.716860600.txt</t>
  </si>
  <si>
    <t>13.94 -135.39 -180.51</t>
  </si>
  <si>
    <t>31.97 -152.82 -150.21</t>
  </si>
  <si>
    <t>55.22 -7.65 -222.86</t>
  </si>
  <si>
    <t>-81.16 138.29 -289.71</t>
  </si>
  <si>
    <t>48.47 -92.36 -173.93</t>
  </si>
  <si>
    <t>20.37 90.74 -275.85</t>
  </si>
  <si>
    <t>20170724T105025.791063300.txt</t>
  </si>
  <si>
    <t>13.51 -135.66 -180.59</t>
  </si>
  <si>
    <t>32.13 -152.62 -150.1</t>
  </si>
  <si>
    <t>55.28 -7.55 -222.87</t>
  </si>
  <si>
    <t>-81.24 138.28 -289.87</t>
  </si>
  <si>
    <t>48.4 -92.32 -173.76</t>
  </si>
  <si>
    <t>20.39 90.79 -275.98</t>
  </si>
  <si>
    <t>20170724T105025.853802000.txt</t>
  </si>
  <si>
    <t>13.34 -135.36 -180.46</t>
  </si>
  <si>
    <t>32.45 -151.92 -149.92</t>
  </si>
  <si>
    <t>55.26 -7.35 -222.97</t>
  </si>
  <si>
    <t>-81.41 138.09 -289.74</t>
  </si>
  <si>
    <t>48.5 -91.66 -173.72</t>
  </si>
  <si>
    <t>20.21 90.9 -276.02</t>
  </si>
  <si>
    <t>20170724T105025.885918000.txt</t>
  </si>
  <si>
    <t>13.36 -135.13 -180.38</t>
  </si>
  <si>
    <t>32.62 -151.59 -149.9</t>
  </si>
  <si>
    <t>55.23 -7.22 -223.02</t>
  </si>
  <si>
    <t>-82.8 137.87 -289.69</t>
  </si>
  <si>
    <t>48.52 -91.31 -174</t>
  </si>
  <si>
    <t>19.26 91.69 -276.07</t>
  </si>
  <si>
    <t>20170724T105026.007290300.txt</t>
  </si>
  <si>
    <t>13.38 -133.97 -179.81</t>
  </si>
  <si>
    <t>33.3 -149.96 -149.52</t>
  </si>
  <si>
    <t>54.45 -5.16 -224.23</t>
  </si>
  <si>
    <t>-85.29 137.61 -289.56</t>
  </si>
  <si>
    <t>48.56 -89.95 -174.23</t>
  </si>
  <si>
    <t>17.6 92.96 -276.13</t>
  </si>
  <si>
    <t>20170724T105026.072991000.txt</t>
  </si>
  <si>
    <t>13.58 -131.35 -178.32</t>
  </si>
  <si>
    <t>34.56 -146.69 -148.4</t>
  </si>
  <si>
    <t>53.57 -2.61 -225.57</t>
  </si>
  <si>
    <t>-88.95 137.91 -289.56</t>
  </si>
  <si>
    <t>48.76 -87.21 -174.52</t>
  </si>
  <si>
    <t>15.1 95.21 -276.73</t>
  </si>
  <si>
    <t>20170724T105026.191952100.txt</t>
  </si>
  <si>
    <t>14.44 -126.38 -175.6</t>
  </si>
  <si>
    <t>37.17 -140.04 -145.95</t>
  </si>
  <si>
    <t>52.36 1.85 -228.09</t>
  </si>
  <si>
    <t>-95.13 137.88 -289.21</t>
  </si>
  <si>
    <t>49.51 -81.56 -175.37</t>
  </si>
  <si>
    <t>10.6 99.21 -277.58</t>
  </si>
  <si>
    <t>20170724T105026.275174700.txt</t>
  </si>
  <si>
    <t>9.95 -129.64 -174.86</t>
  </si>
  <si>
    <t>38.66 -136.53 -145.2</t>
  </si>
  <si>
    <t>51.38 4.75 -230.02</t>
  </si>
  <si>
    <t>-99.13 137.71 -289.35</t>
  </si>
  <si>
    <t>49.57 -78.4 -176.73</t>
  </si>
  <si>
    <t>7.77 101.62 -278.34</t>
  </si>
  <si>
    <t>20170724T105026.307229400.txt</t>
  </si>
  <si>
    <t>8.43 -131.92 -174.5</t>
  </si>
  <si>
    <t>39.13 -135.78 -145.04</t>
  </si>
  <si>
    <t>51.53 5.39 -230.48</t>
  </si>
  <si>
    <t>-99.96 137.78 -289.35</t>
  </si>
  <si>
    <t>49.96 -77.5 -177.29</t>
  </si>
  <si>
    <t>7.14 102.13 -278.04</t>
  </si>
  <si>
    <t>20170724T105026.357374000.txt</t>
  </si>
  <si>
    <t>6.78 -134.54 -174.01</t>
  </si>
  <si>
    <t>39.44 -135.17 -145.01</t>
  </si>
  <si>
    <t>51.35 5.92 -230.79</t>
  </si>
  <si>
    <t>-100.7 137.59 -289.39</t>
  </si>
  <si>
    <t>49.97 -76.88 -177.45</t>
  </si>
  <si>
    <t>6.56 102.63 -278.43</t>
  </si>
  <si>
    <t>20170724T105026.495443800.txt</t>
  </si>
  <si>
    <t>3.58 -144.5 -170.49</t>
  </si>
  <si>
    <t>40.81 -132.46 -144.98</t>
  </si>
  <si>
    <t>51.43 8.43 -232.26</t>
  </si>
  <si>
    <t>-103.93 137.22 -289.56</t>
  </si>
  <si>
    <t>50.85 -73.44 -179.34</t>
  </si>
  <si>
    <t>4.44 104.33 -278.86</t>
  </si>
  <si>
    <t>20170724T105026.567238100.txt</t>
  </si>
  <si>
    <t>3.56 -146.98 -169.13</t>
  </si>
  <si>
    <t>41.25 -131.33 -144.86</t>
  </si>
  <si>
    <t>51.6 9.21 -232.73</t>
  </si>
  <si>
    <t>-105.15 137.13 -289.53</t>
  </si>
  <si>
    <t>51.39 -72.14 -179.51</t>
  </si>
  <si>
    <t>3.65 104.91 -279.08</t>
  </si>
  <si>
    <t>20170724T105026.593305700.txt</t>
  </si>
  <si>
    <t>3.69 -147.48 -168.83</t>
  </si>
  <si>
    <t>41.43 -131.04 -145.03</t>
  </si>
  <si>
    <t>51.5 9.59 -232.9</t>
  </si>
  <si>
    <t>-105.26 137.08 -289.5</t>
  </si>
  <si>
    <t>51.44 -71.85 -179.44</t>
  </si>
  <si>
    <t>3.46 105.09 -279.22</t>
  </si>
  <si>
    <t>20170724T105026.634416600.txt</t>
  </si>
  <si>
    <t>3.91 -147.84 -168.6</t>
  </si>
  <si>
    <t>41.51 -130.62 -144.66</t>
  </si>
  <si>
    <t>51.63 9.82 -232.91</t>
  </si>
  <si>
    <t>-105.28 136.91 -289.12</t>
  </si>
  <si>
    <t>51.54 -71.59 -179.43</t>
  </si>
  <si>
    <t>3.27 105.28 -279.12</t>
  </si>
  <si>
    <t>20170724T105026.702606400.txt</t>
  </si>
  <si>
    <t>4.4 -148.42 -168.11</t>
  </si>
  <si>
    <t>41.92 -130.02 -144.57</t>
  </si>
  <si>
    <t>51.78 10.17 -233.15</t>
  </si>
  <si>
    <t>-105.66 136.98 -289.17</t>
  </si>
  <si>
    <t>52 -70.69 -179.68</t>
  </si>
  <si>
    <t>3.02 105.46 -279.25</t>
  </si>
  <si>
    <t>20170724T105026.776539700.txt</t>
  </si>
  <si>
    <t>4.68 -148.55 -167.75</t>
  </si>
  <si>
    <t>42.29 -129.96 -144.54</t>
  </si>
  <si>
    <t>51.67 9.92 -233.07</t>
  </si>
  <si>
    <t>-105.54 137.14 -289.22</t>
  </si>
  <si>
    <t>52.33 -70.37 -179.74</t>
  </si>
  <si>
    <t>3.17 105.31 -279.17</t>
  </si>
  <si>
    <t>20170724T105026.851382000.txt</t>
  </si>
  <si>
    <t>4.75 -148.59 -167.69</t>
  </si>
  <si>
    <t>42.36 -129.89 -144.43</t>
  </si>
  <si>
    <t>51.74 10.03 -233.13</t>
  </si>
  <si>
    <t>-105.53 137.15 -289.32</t>
  </si>
  <si>
    <t>52.41 -70.39 -179.7</t>
  </si>
  <si>
    <t>3.13 105.38 -279.22</t>
  </si>
  <si>
    <t>20170724T105026.892490100.txt</t>
  </si>
  <si>
    <t>5.06 -148.95 -167.66</t>
  </si>
  <si>
    <t>42.36 -129.74 -143.97</t>
  </si>
  <si>
    <t>51.98 10.27 -233.21</t>
  </si>
  <si>
    <t>-105.54 137.23 -289.32</t>
  </si>
  <si>
    <t>52.24 -70.57 -179.59</t>
  </si>
  <si>
    <t>3.17 105.48 -279.34</t>
  </si>
  <si>
    <t>20170724T105026.948179000.txt</t>
  </si>
  <si>
    <t>5.2 -149.16 -167.78</t>
  </si>
  <si>
    <t>42.36 -129.79 -144.11</t>
  </si>
  <si>
    <t>52.1 10.27 -233.24</t>
  </si>
  <si>
    <t>-105.41 137.28 -289.33</t>
  </si>
  <si>
    <t>52.33 -70.54 -179.58</t>
  </si>
  <si>
    <t>3.25 105.47 -279.38</t>
  </si>
  <si>
    <t>20170724T105026.978255100.txt</t>
  </si>
  <si>
    <t>5.26 -149.23 -167.74</t>
  </si>
  <si>
    <t>42.34 -129.76 -144.08</t>
  </si>
  <si>
    <t>52.15 10.26 -233.24</t>
  </si>
  <si>
    <t>-105.36 137.3 -289.36</t>
  </si>
  <si>
    <t>52.38 -70.52 -179.56</t>
  </si>
  <si>
    <t>3.3 105.46 -279.38</t>
  </si>
  <si>
    <t>20170724T105027.059485100.txt</t>
  </si>
  <si>
    <t>5.38 -149.33 -167.59</t>
  </si>
  <si>
    <t>42.41 -129.71 -143.96</t>
  </si>
  <si>
    <t>52.31 10.23 -233.23</t>
  </si>
  <si>
    <t>-105.14 137.35 -289.32</t>
  </si>
  <si>
    <t>52.43 -70.6 -179.41</t>
  </si>
  <si>
    <t>3.47 105.41 -279.4</t>
  </si>
  <si>
    <t>20170724T105027.073523800.txt</t>
  </si>
  <si>
    <t>5.41 -149.5 -167.61</t>
  </si>
  <si>
    <t>42.42 -129.69 -143.93</t>
  </si>
  <si>
    <t>52.34 10.23 -233.23</t>
  </si>
  <si>
    <t>-105.07 137.34 -289.29</t>
  </si>
  <si>
    <t>52.44 -70.6 -179.37</t>
  </si>
  <si>
    <t>3.51 105.39 -279.39</t>
  </si>
  <si>
    <t>20170724T105027.166787900.txt</t>
  </si>
  <si>
    <t>5.41 -149.71 -167.53</t>
  </si>
  <si>
    <t>42.43 -129.68 -143.94</t>
  </si>
  <si>
    <t>52.36 10.24 -233.24</t>
  </si>
  <si>
    <t>-105.04 137.33 -289.28</t>
  </si>
  <si>
    <t>52.47 -70.57 -179.35</t>
  </si>
  <si>
    <t>3.52 105.39 -279.39</t>
  </si>
  <si>
    <t>20170724T105027.228452900.txt</t>
  </si>
  <si>
    <t>5.6 -151.2 -166.91</t>
  </si>
  <si>
    <t>42.46 -129.03 -144.35</t>
  </si>
  <si>
    <t>52.5 10.41 -233.23</t>
  </si>
  <si>
    <t>-105.48 137.17 -288.92</t>
  </si>
  <si>
    <t>53.04 -69.39 -178.95</t>
  </si>
  <si>
    <t>3.47 105.48 -279.41</t>
  </si>
  <si>
    <t>20170724T105027.269066300.txt</t>
  </si>
  <si>
    <t>5.72 -151.57 -166.79</t>
  </si>
  <si>
    <t>42.5 -128.9 -144.36</t>
  </si>
  <si>
    <t>52.53 10.49 -233.25</t>
  </si>
  <si>
    <t>-105.42 137.15 -288.76</t>
  </si>
  <si>
    <t>53 -69.38 -178.83</t>
  </si>
  <si>
    <t>3.42 105.52 -279.43</t>
  </si>
  <si>
    <t>20170724T105027.301150300.txt</t>
  </si>
  <si>
    <t>5.89 -151.84 -166.6</t>
  </si>
  <si>
    <t>42.57 -128.73 -144.41</t>
  </si>
  <si>
    <t>52.56 10.67 -233.25</t>
  </si>
  <si>
    <t>-105.49 137.15 -288.6</t>
  </si>
  <si>
    <t>53.36 -68.68 -178.93</t>
  </si>
  <si>
    <t>3.32 105.58 -279.47</t>
  </si>
  <si>
    <t>20170724T105027.337749800.txt</t>
  </si>
  <si>
    <t>5.99 -151.96 -166.54</t>
  </si>
  <si>
    <t>42.57 -128.61 -144.18</t>
  </si>
  <si>
    <t>52.62 10.77 -233.27</t>
  </si>
  <si>
    <t>-105.31 137.21 -288.92</t>
  </si>
  <si>
    <t>53.4 -68.51 -179.04</t>
  </si>
  <si>
    <t>3.28 105.63 -279.49</t>
  </si>
  <si>
    <t>20170724T105027.401448000.txt</t>
  </si>
  <si>
    <t>6.27 -152.34 -166.42</t>
  </si>
  <si>
    <t>42.65 -128.33 -144.03</t>
  </si>
  <si>
    <t>52.74 11.08 -233.31</t>
  </si>
  <si>
    <t>-105.54 137.14 -288.72</t>
  </si>
  <si>
    <t>53.44 -68.38 -178.91</t>
  </si>
  <si>
    <t>3.1 105.77 -279.56</t>
  </si>
  <si>
    <t>20170724T105027.447330600.txt</t>
  </si>
  <si>
    <t>6.36 -152.35 -166.42</t>
  </si>
  <si>
    <t>42.6 -128.24 -143.81</t>
  </si>
  <si>
    <t>52.76 11.14 -233.34</t>
  </si>
  <si>
    <t>-105.54 137.13 -288.67</t>
  </si>
  <si>
    <t>53.38 -68.52 -178.96</t>
  </si>
  <si>
    <t>3.07 105.8 -279.6</t>
  </si>
  <si>
    <t>20170724T105027.515503800.txt</t>
  </si>
  <si>
    <t>6.76 -152.66 -166.64</t>
  </si>
  <si>
    <t>42.43 -127.98 -143.62</t>
  </si>
  <si>
    <t>52.81 11.26 -233.37</t>
  </si>
  <si>
    <t>-105.64 137.16 -288.67</t>
  </si>
  <si>
    <t>53.45 -68.26 -179</t>
  </si>
  <si>
    <t>3.02 105.86 -279.64</t>
  </si>
  <si>
    <t>20170724T105027.627810000.txt</t>
  </si>
  <si>
    <t>7.02 -152.85 -166.77</t>
  </si>
  <si>
    <t>42.44 -127.88 -143.77</t>
  </si>
  <si>
    <t>52.82 11.32 -233.49</t>
  </si>
  <si>
    <t>-105.72 137.17 -288.67</t>
  </si>
  <si>
    <t>53.4 -68.14 -178.95</t>
  </si>
  <si>
    <t>2.97 105.92 -279.64</t>
  </si>
  <si>
    <t>20170724T105027.682562300.txt</t>
  </si>
  <si>
    <t>7.48 -153.1 -166.96</t>
  </si>
  <si>
    <t>42.34 -127.54 -143.66</t>
  </si>
  <si>
    <t>52.81 11.47 -233.68</t>
  </si>
  <si>
    <t>-106.33 137.36 -289.05</t>
  </si>
  <si>
    <t>52.99 -67.61 -179</t>
  </si>
  <si>
    <t>2.81 106.07 -279.71</t>
  </si>
  <si>
    <t>20170724T105027.729182800.txt</t>
  </si>
  <si>
    <t>7.6 -153.04 -166.76</t>
  </si>
  <si>
    <t>42.4 -127.23 -143.42</t>
  </si>
  <si>
    <t>52.75 11.58 -233.73</t>
  </si>
  <si>
    <t>-106.64 137.25 -289</t>
  </si>
  <si>
    <t>53.17 -67.79 -178.9</t>
  </si>
  <si>
    <t>2.67 106.16 -279.71</t>
  </si>
  <si>
    <t>20170724T105027.808901800.txt</t>
  </si>
  <si>
    <t>7.93 -153.15 -166.68</t>
  </si>
  <si>
    <t>42.39 -126.71 -143.41</t>
  </si>
  <si>
    <t>52.57 11.84 -233.87</t>
  </si>
  <si>
    <t>-107.29 136.87 -289.04</t>
  </si>
  <si>
    <t>53.06 -67.47 -178.97</t>
  </si>
  <si>
    <t>2.31 106.37 -279.75</t>
  </si>
  <si>
    <t>20170724T105027.860039500.txt</t>
  </si>
  <si>
    <t>8.14 -153.19 -166.73</t>
  </si>
  <si>
    <t>42.25 -126.25 -142.78</t>
  </si>
  <si>
    <t>52.47 11.93 -233.96</t>
  </si>
  <si>
    <t>-108.11 136.81 -289.6</t>
  </si>
  <si>
    <t>53.01 -67.33 -179.03</t>
  </si>
  <si>
    <t>1.28 106.96 -279.74</t>
  </si>
  <si>
    <t>20170724T105027.903154300.txt</t>
  </si>
  <si>
    <t>8.61 -153.22 -166.36</t>
  </si>
  <si>
    <t>42.41 -125.47 -143.51</t>
  </si>
  <si>
    <t>51.6 13.26 -234.73</t>
  </si>
  <si>
    <t>-109.47 136.8 -290</t>
  </si>
  <si>
    <t>52.45 -65.65 -179.85</t>
  </si>
  <si>
    <t>0.2 107.7 -279.9</t>
  </si>
  <si>
    <t>20170724T105027.984761600.txt</t>
  </si>
  <si>
    <t>8.74 -153.08 -166.22</t>
  </si>
  <si>
    <t>42.39 -124.78 -143.21</t>
  </si>
  <si>
    <t>51.36 13.82 -234.98</t>
  </si>
  <si>
    <t>-110.19 136.77 -289.98</t>
  </si>
  <si>
    <t>52.33 -65.02 -179.98</t>
  </si>
  <si>
    <t>-0.25 108.12 -279.87</t>
  </si>
  <si>
    <t>20170724T105028.044422000.txt</t>
  </si>
  <si>
    <t>9.26 -151.86 -165.53</t>
  </si>
  <si>
    <t>42.29 -121.73 -143.12</t>
  </si>
  <si>
    <t>50.26 16.5 -236.55</t>
  </si>
  <si>
    <t>-113.48 137 -289.92</t>
  </si>
  <si>
    <t>51.61 -62.18 -181.39</t>
  </si>
  <si>
    <t>-3.16 110.06 -280.46</t>
  </si>
  <si>
    <t>20170724T105028.108109900.txt</t>
  </si>
  <si>
    <t>9.38 -151.63 -165.32</t>
  </si>
  <si>
    <t>42.33 -121.26 -143.58</t>
  </si>
  <si>
    <t>50.06 17.04 -236.73</t>
  </si>
  <si>
    <t>-114.04 136.88 -289.85</t>
  </si>
  <si>
    <t>51.37 -61.76 -181.71</t>
  </si>
  <si>
    <t>-3.67 110.41 -280.52</t>
  </si>
  <si>
    <t>20170724T105028.165899000.txt</t>
  </si>
  <si>
    <t>9.84 -150.53 -164.68</t>
  </si>
  <si>
    <t>42.61 -119.77 -147.59</t>
  </si>
  <si>
    <t>49.27 19.01 -237.94</t>
  </si>
  <si>
    <t>-116.78 137.07 -290.34</t>
  </si>
  <si>
    <t>51.05 -59.57 -182.77</t>
  </si>
  <si>
    <t>-5.77 111.99 -280.89</t>
  </si>
  <si>
    <t>20170724T105028.233614500.txt</t>
  </si>
  <si>
    <t>10.26 -149.98 -164.24</t>
  </si>
  <si>
    <t>42.65 -118.42 -148.25</t>
  </si>
  <si>
    <t>48.96 20.19 -238.49</t>
  </si>
  <si>
    <t>-118.2 136.89 -290.2</t>
  </si>
  <si>
    <t>50.88 -58.36 -183.16</t>
  </si>
  <si>
    <t>-6.96 112.8 -281.08</t>
  </si>
  <si>
    <t>20170724T105028.405744300.txt</t>
  </si>
  <si>
    <t>10.55 -150.33 -163.65</t>
  </si>
  <si>
    <t>42.18 -116.9 -147.8</t>
  </si>
  <si>
    <t>48.91 21.44 -239.17</t>
  </si>
  <si>
    <t>-119.98 136.81 -290.52</t>
  </si>
  <si>
    <t>50.77 -57.07 -183.82</t>
  </si>
  <si>
    <t>-8.23 113.59 -281.34</t>
  </si>
  <si>
    <t>20170724T105028.592049600.txt</t>
  </si>
  <si>
    <t>11.36 -151.35 -163.11</t>
  </si>
  <si>
    <t>40.95 -113.46 -151.28</t>
  </si>
  <si>
    <t>48.11 25.44 -241.23</t>
  </si>
  <si>
    <t>-124.64 136.03 -290.6</t>
  </si>
  <si>
    <t>50.17 -53.47 -186.3</t>
  </si>
  <si>
    <t>-12.2 115.95 -281.79</t>
  </si>
  <si>
    <t>20170724T105028.666210700.txt</t>
  </si>
  <si>
    <t>11.79 -150.77 -163.14</t>
  </si>
  <si>
    <t>40.58 -111.15 -154.04</t>
  </si>
  <si>
    <t>47.46 28.25 -242.71</t>
  </si>
  <si>
    <t>-128.22 135.54 -290.83</t>
  </si>
  <si>
    <t>49.76 -51.39 -188.53</t>
  </si>
  <si>
    <t>-15.1 117.71 -282.16</t>
  </si>
  <si>
    <t>20170724T105028.737403100.txt</t>
  </si>
  <si>
    <t>11.92 -150.53 -163.15</t>
  </si>
  <si>
    <t>40.4 -110.5 -154.51</t>
  </si>
  <si>
    <t>47.14 29 -243.08</t>
  </si>
  <si>
    <t>-129.07 135.41 -290.83</t>
  </si>
  <si>
    <t>49.67 -50.45 -189.04</t>
  </si>
  <si>
    <t>-16.01 118.16 -282.35</t>
  </si>
  <si>
    <t>20170724T105028.749373700.txt</t>
  </si>
  <si>
    <t>12.01 -150.28 -163.22</t>
  </si>
  <si>
    <t>40.25 -109.73 -154.5</t>
  </si>
  <si>
    <t>46.83 29.73 -243.51</t>
  </si>
  <si>
    <t>-130.19 135.34 -291.05</t>
  </si>
  <si>
    <t>49.48 -49.6 -189.63</t>
  </si>
  <si>
    <t>-16.82 118.65 -282.53</t>
  </si>
  <si>
    <t>20170724T105028.838122200.txt</t>
  </si>
  <si>
    <t>12.38 -149.23 -163.16</t>
  </si>
  <si>
    <t>40.13 -108.06 -155.94</t>
  </si>
  <si>
    <t>46.12 31.55 -244.86</t>
  </si>
  <si>
    <t>-132.56 134.77 -291.31</t>
  </si>
  <si>
    <t>49.18 -48.23 -190.83</t>
  </si>
  <si>
    <t>-19.04 119.62 -282.72</t>
  </si>
  <si>
    <t>20170724T105028.904563700.txt</t>
  </si>
  <si>
    <t>14.43 -144.45 -162.66</t>
  </si>
  <si>
    <t>40.6 -101.23 -158.86</t>
  </si>
  <si>
    <t>44 38.29 -248.55</t>
  </si>
  <si>
    <t>-141.05 133.41 -291.94</t>
  </si>
  <si>
    <t>48.72 -41.88 -195.83</t>
  </si>
  <si>
    <t>-26.58 123.17 -283.87</t>
  </si>
  <si>
    <t>20170724T105029.009568200.txt</t>
  </si>
  <si>
    <t>15.88 -142.68 -162.17</t>
  </si>
  <si>
    <t>41.05 -98.52 -160.26</t>
  </si>
  <si>
    <t>43.12 40.92 -249.74</t>
  </si>
  <si>
    <t>-143.93 132.69 -292.19</t>
  </si>
  <si>
    <t>48.57 -39.73 -197.41</t>
  </si>
  <si>
    <t>-29.36 124.27 -283.79</t>
  </si>
  <si>
    <t>20170724T105029.045157900.txt</t>
  </si>
  <si>
    <t>16.71 -141.73 -161.87</t>
  </si>
  <si>
    <t>41.4 -97.25 -160.5</t>
  </si>
  <si>
    <t>42.76 42.12 -250.46</t>
  </si>
  <si>
    <t>-145.62 132.64 -292.62</t>
  </si>
  <si>
    <t>48.77 -38.35 -198.35</t>
  </si>
  <si>
    <t>-30.79 124.88 -284.13</t>
  </si>
  <si>
    <t>20170724T105029.163325200.txt</t>
  </si>
  <si>
    <t>17.55 -140.72 -161.51</t>
  </si>
  <si>
    <t>41.66 -95.92 -160.93</t>
  </si>
  <si>
    <t>42.31 43.35 -251.07</t>
  </si>
  <si>
    <t>-146.95 132.29 -292.93</t>
  </si>
  <si>
    <t>48.72 -37.14 -199.03</t>
  </si>
  <si>
    <t>-32.15 125.46 -284.51</t>
  </si>
  <si>
    <t>20170724T105029.175371000.txt</t>
  </si>
  <si>
    <t>23.65 -135.66 -159.61</t>
  </si>
  <si>
    <t>43.89 -89.21 -163.6</t>
  </si>
  <si>
    <t>39.85 50.15 -254.17</t>
  </si>
  <si>
    <t>-155.03 130.71 -293.23</t>
  </si>
  <si>
    <t>49.14 -30.83 -203.42</t>
  </si>
  <si>
    <t>-39.8 127.8 -284.89</t>
  </si>
  <si>
    <t>20170724T105029.244042800.txt</t>
  </si>
  <si>
    <t>27.01 -132.24 -158.69</t>
  </si>
  <si>
    <t>45.57 -85.24 -165.1</t>
  </si>
  <si>
    <t>38.49 53.55 -255.96</t>
  </si>
  <si>
    <t>-158.99 129.62 -293.48</t>
  </si>
  <si>
    <t>49.48 -27.44 -205.44</t>
  </si>
  <si>
    <t>-43.79 129 -285.46</t>
  </si>
  <si>
    <t>20170724T105029.306649300.txt</t>
  </si>
  <si>
    <t>27.98 -130.99 -158.52</t>
  </si>
  <si>
    <t>45.99 -83.78 -165.62</t>
  </si>
  <si>
    <t>37.97 54.76 -256.46</t>
  </si>
  <si>
    <t>-160.42 129.33 -293.81</t>
  </si>
  <si>
    <t>49.61 -26.19 -206.27</t>
  </si>
  <si>
    <t>-45.05 129.37 -285.44</t>
  </si>
  <si>
    <t>20170724T105029.365449000.txt</t>
  </si>
  <si>
    <t>29.74 -128.45 -158.53</t>
  </si>
  <si>
    <t>46.77 -81.36 -166.41</t>
  </si>
  <si>
    <t>36.82 57.26 -257.51</t>
  </si>
  <si>
    <t>-163.38 128.77 -293.72</t>
  </si>
  <si>
    <t>49.75 -23.78 -207.76</t>
  </si>
  <si>
    <t>-47.93 130.12 -285.7</t>
  </si>
  <si>
    <t>20170724T105029.401533300.txt</t>
  </si>
  <si>
    <t>31.61 -125.52 -157.95</t>
  </si>
  <si>
    <t>47.68 -78.35 -167.23</t>
  </si>
  <si>
    <t>35.82 59.73 -258.59</t>
  </si>
  <si>
    <t>-166.23 128.21 -293.71</t>
  </si>
  <si>
    <t>49.92 -21.01 -209.14</t>
  </si>
  <si>
    <t>-50.72 130.72 -285.85</t>
  </si>
  <si>
    <t>20170724T105029.478453300.txt</t>
  </si>
  <si>
    <t>34.82 -119.95 -154.22</t>
  </si>
  <si>
    <t>49.4 -71.93 -167.47</t>
  </si>
  <si>
    <t>34.31 63.04 -260.17</t>
  </si>
  <si>
    <t>-170.3 127.93 -293.6</t>
  </si>
  <si>
    <t>50.15 -17.13 -210.84</t>
  </si>
  <si>
    <t>-54.73 131.56 -286.26</t>
  </si>
  <si>
    <t>20170724T105029.525573200.txt</t>
  </si>
  <si>
    <t>35.64 -118.72 -153.94</t>
  </si>
  <si>
    <t>49.83 -70.73 -167.68</t>
  </si>
  <si>
    <t>33.89 63.95 -260.66</t>
  </si>
  <si>
    <t>-171.32 127.65 -293.49</t>
  </si>
  <si>
    <t>50.28 -16.23 -211.17</t>
  </si>
  <si>
    <t>-55.85 131.86 -286.36</t>
  </si>
  <si>
    <t>20170724T105029.632630200.txt</t>
  </si>
  <si>
    <t>38.1 -113.96 -156.35</t>
  </si>
  <si>
    <t>50.82 -65.54 -171.53</t>
  </si>
  <si>
    <t>31.1 69.17 -262.84</t>
  </si>
  <si>
    <t>-177.6 125.96 -291.7</t>
  </si>
  <si>
    <t>50.33 -11.37 -215.1</t>
  </si>
  <si>
    <t>-61.92 133.21 -286.86</t>
  </si>
  <si>
    <t>20170724T105029.644124500.txt</t>
  </si>
  <si>
    <t>38.4 -113.22 -156.71</t>
  </si>
  <si>
    <t>50.87 -64.65 -172</t>
  </si>
  <si>
    <t>30.78 69.86 -263.03</t>
  </si>
  <si>
    <t>-178.48 125.68 -291.09</t>
  </si>
  <si>
    <t>50.22 -10.5 -215.44</t>
  </si>
  <si>
    <t>-62.66 133.33 -286.99</t>
  </si>
  <si>
    <t>20170724T105029.744398300.txt</t>
  </si>
  <si>
    <t>39.48 -111 -158.66</t>
  </si>
  <si>
    <t>51.2 -62.45 -174.13</t>
  </si>
  <si>
    <t>29.38 72.52 -264.24</t>
  </si>
  <si>
    <t>-181.37 124.6 -290.03</t>
  </si>
  <si>
    <t>50.13 -8.02 -217.6</t>
  </si>
  <si>
    <t>-65.89 133.94 -287.17</t>
  </si>
  <si>
    <t>20170724T105029.796037300.txt</t>
  </si>
  <si>
    <t>39.59 -110.53 -158.85</t>
  </si>
  <si>
    <t>51.29 -61.74 -174.53</t>
  </si>
  <si>
    <t>29.08 72.96 -264.35</t>
  </si>
  <si>
    <t>-181.92 124.33 -289.83</t>
  </si>
  <si>
    <t>50.03 -7.56 -217.84</t>
  </si>
  <si>
    <t>-66.35 133.98 -287.09</t>
  </si>
  <si>
    <t>20170724T105029.869284400.txt</t>
  </si>
  <si>
    <t>39.71 -110.07 -159.16</t>
  </si>
  <si>
    <t>51.23 -61.56 -174.82</t>
  </si>
  <si>
    <t>28.73 73.45 -264.57</t>
  </si>
  <si>
    <t>-182.52 124.21 -289.76</t>
  </si>
  <si>
    <t>50.12 -7.05 -218.17</t>
  </si>
  <si>
    <t>-66.95 134.22 -287.14</t>
  </si>
  <si>
    <t>20170724T105029.916388100.txt</t>
  </si>
  <si>
    <t>40.04 -109.08 -160.11</t>
  </si>
  <si>
    <t>51.31 -60.36 -175.85</t>
  </si>
  <si>
    <t>28.14 74.6 -265.08</t>
  </si>
  <si>
    <t>-184.01 124.28 -289</t>
  </si>
  <si>
    <t>50.13 -5.94 -219.19</t>
  </si>
  <si>
    <t>-68.41 134.34 -287.29</t>
  </si>
  <si>
    <t>20170724T105030.045131100.txt</t>
  </si>
  <si>
    <t>39.94 -109.7 -157.07</t>
  </si>
  <si>
    <t>51.35 -61.24 -173.65</t>
  </si>
  <si>
    <t>30.67 72.88 -264.44</t>
  </si>
  <si>
    <t>-180.13 127.94 -285.3</t>
  </si>
  <si>
    <t>51.39 -7.33 -217.56</t>
  </si>
  <si>
    <t>-64.72 134.63 -287.94</t>
  </si>
  <si>
    <t>20170724T105030.213106000.txt</t>
  </si>
  <si>
    <t>40.4 -109.23 -153.18</t>
  </si>
  <si>
    <t>52.02 -61.37 -171.45</t>
  </si>
  <si>
    <t>31.71 71.64 -263.76</t>
  </si>
  <si>
    <t>-178.88 132.4 -282.27</t>
  </si>
  <si>
    <t>51.81 -8.18 -216.22</t>
  </si>
  <si>
    <t>-62.9 134.25 -287.74</t>
  </si>
  <si>
    <t>20170724T105030.275893300.txt</t>
  </si>
  <si>
    <t>40.28 -108.88 -152.97</t>
  </si>
  <si>
    <t>51.93 -61.09 -171.35</t>
  </si>
  <si>
    <t>31.52 71.73 -263.92</t>
  </si>
  <si>
    <t>-179.22 132.24 -282.84</t>
  </si>
  <si>
    <t>51.77 -7.92 -216.23</t>
  </si>
  <si>
    <t>-63.1 134.42 -287.84</t>
  </si>
  <si>
    <t>20170724T105030.300959100.txt</t>
  </si>
  <si>
    <t>40.25 -108.6 -152.85</t>
  </si>
  <si>
    <t>52.02 -60.7 -171.46</t>
  </si>
  <si>
    <t>31.22 72.01 -263.99</t>
  </si>
  <si>
    <t>-179.18 130.81 -282.84</t>
  </si>
  <si>
    <t>51.59 -7.66 -216.36</t>
  </si>
  <si>
    <t>-63.59 134.5 -287.77</t>
  </si>
  <si>
    <t>20170724T105030.402054500.txt</t>
  </si>
  <si>
    <t>40.26 -107.55 -155.3</t>
  </si>
  <si>
    <t>51.6 -59.5 -173.67</t>
  </si>
  <si>
    <t>29.34 74.16 -264.32</t>
  </si>
  <si>
    <t>-182.87 129.14 -281.87</t>
  </si>
  <si>
    <t>50.79 -5.82 -218.21</t>
  </si>
  <si>
    <t>-66.88 134.66 -287.49</t>
  </si>
  <si>
    <t>20170724T105030.463796400.txt</t>
  </si>
  <si>
    <t>40.3 -106.33 -156.86</t>
  </si>
  <si>
    <t>51.47 -58.21 -175.29</t>
  </si>
  <si>
    <t>27.71 75.8 -264.71</t>
  </si>
  <si>
    <t>-185.68 127.66 -281.63</t>
  </si>
  <si>
    <t>50.21 -4.41 -219.43</t>
  </si>
  <si>
    <t>-69.59 135 -287.5</t>
  </si>
  <si>
    <t>20170724T105030.512923700.txt</t>
  </si>
  <si>
    <t>40.3 -105.91 -157.17</t>
  </si>
  <si>
    <t>51.41 -57.74 -175.57</t>
  </si>
  <si>
    <t>27.38 76.28 -264.75</t>
  </si>
  <si>
    <t>-186.33 127.25 -282.15</t>
  </si>
  <si>
    <t>50.22 -3.88 -219.71</t>
  </si>
  <si>
    <t>-70.17 135.02 -287.46</t>
  </si>
  <si>
    <t>20170724T105030.557731900.txt</t>
  </si>
  <si>
    <t>40.46 -105.63 -157.79</t>
  </si>
  <si>
    <t>51.31 -57.28 -175.96</t>
  </si>
  <si>
    <t>27.05 76.74 -264.91</t>
  </si>
  <si>
    <t>-187.16 126.8 -282.62</t>
  </si>
  <si>
    <t>50.16 -3.44 -220.06</t>
  </si>
  <si>
    <t>-70.83 135.17 -287.31</t>
  </si>
  <si>
    <t>20170724T105030.603854200.txt</t>
  </si>
  <si>
    <t>40.98 -105.7 -159.77</t>
  </si>
  <si>
    <t>50.93 -56.75 -176.99</t>
  </si>
  <si>
    <t>26.32 77.87 -266.3</t>
  </si>
  <si>
    <t>-188.68 125.91 -283.63</t>
  </si>
  <si>
    <t>49.84 -2.74 -221.27</t>
  </si>
  <si>
    <t>-72.16 135.43 -287.24</t>
  </si>
  <si>
    <t>20170724T105030.669577100.txt</t>
  </si>
  <si>
    <t>42.05 -103.57 -162.15</t>
  </si>
  <si>
    <t>51.14 -54.43 -178.83</t>
  </si>
  <si>
    <t>24.4 80.37 -267.71</t>
  </si>
  <si>
    <t>49.81 -0.48 -223.3</t>
  </si>
  <si>
    <t>-75.6 135.64 -287.33</t>
  </si>
  <si>
    <t>20170724T105030.793482200.txt</t>
  </si>
  <si>
    <t>42.68 -102.51 -164.51</t>
  </si>
  <si>
    <t>51.13 -52.97 -180.7</t>
  </si>
  <si>
    <t>23.14 82.27 -268.44</t>
  </si>
  <si>
    <t>49.42 1.58 -224.43</t>
  </si>
  <si>
    <t>-77.96 135.86 -287.38</t>
  </si>
  <si>
    <t>20170724T105030.891752100.txt</t>
  </si>
  <si>
    <t>50.54 -51.74 -183.17</t>
  </si>
  <si>
    <t>21.98 84.2 -269.11</t>
  </si>
  <si>
    <t>49.38 3.37 -226.2</t>
  </si>
  <si>
    <t>-79.99 136.31 -287.42</t>
  </si>
  <si>
    <t>20170724T105030.931365100.txt</t>
  </si>
  <si>
    <t>45.53 -102.28 -169.38</t>
  </si>
  <si>
    <t>50.47 -51.66 -183.52</t>
  </si>
  <si>
    <t>21.69 84.5 -269.29</t>
  </si>
  <si>
    <t>49.12 3.64 -226.25</t>
  </si>
  <si>
    <t>-80.28 136.38 -287.33</t>
  </si>
  <si>
    <t>20170724T105031.005059000.txt</t>
  </si>
  <si>
    <t>46.44 -102.17 -170.3</t>
  </si>
  <si>
    <t>50.31 -51.48 -184.07</t>
  </si>
  <si>
    <t>21.4 84.91 -269.4</t>
  </si>
  <si>
    <t>49.12 4.02 -226.59</t>
  </si>
  <si>
    <t>-79.69 136.21 -287.4</t>
  </si>
  <si>
    <t>20170724T105031.084289900.txt</t>
  </si>
  <si>
    <t>48.33 -102.15 -171.83</t>
  </si>
  <si>
    <t>50.22 -51.05 -184.89</t>
  </si>
  <si>
    <t>20.93 85.5 -269.56</t>
  </si>
  <si>
    <t>48.97 4.71 -227.03</t>
  </si>
  <si>
    <t>-80.54 136.44 -287.47</t>
  </si>
  <si>
    <t>20170724T105031.202615600.txt</t>
  </si>
  <si>
    <t>51.59 -102.11 -173.44</t>
  </si>
  <si>
    <t>50.01 -51 -185.84</t>
  </si>
  <si>
    <t>20.77 86.07 -269.84</t>
  </si>
  <si>
    <t>48.96 5.14 -227.69</t>
  </si>
  <si>
    <t>-81.74 136.83 -287.49</t>
  </si>
  <si>
    <t>20170724T105031.276511500.txt</t>
  </si>
  <si>
    <t>52.84 -101.98 -173.94</t>
  </si>
  <si>
    <t>49.84 -50.91 -186.24</t>
  </si>
  <si>
    <t>20.62 86.28 -269.96</t>
  </si>
  <si>
    <t>48.92 5.12 -227.55</t>
  </si>
  <si>
    <t>-82.02 136.99 -287.49</t>
  </si>
  <si>
    <t>20170724T105031.344197800.txt</t>
  </si>
  <si>
    <t>53.22 -101.91 -174.02</t>
  </si>
  <si>
    <t>49.94 -50.95 -186.39</t>
  </si>
  <si>
    <t>20.6 86.42 -269.88</t>
  </si>
  <si>
    <t>48.92 5.18 -227.65</t>
  </si>
  <si>
    <t>-82.06 137.03 -287.45</t>
  </si>
  <si>
    <t>20170724T105031.402856400.txt</t>
  </si>
  <si>
    <t>54.14 -101.7 -174.23</t>
  </si>
  <si>
    <t>49.78 -50.96 -186.62</t>
  </si>
  <si>
    <t>20.59 86.29 -269.86</t>
  </si>
  <si>
    <t>48.96 5.33 -227.87</t>
  </si>
  <si>
    <t>-82.2 137.23 -287.45</t>
  </si>
  <si>
    <t>20170724T105031.463835200.txt</t>
  </si>
  <si>
    <t>55.36 -101.41 -174.45</t>
  </si>
  <si>
    <t>49.78 -50.7 -186.91</t>
  </si>
  <si>
    <t>20.44 86.49 -269.89</t>
  </si>
  <si>
    <t>48.9 5.49 -228.03</t>
  </si>
  <si>
    <t>-82.74 137.52 -287.3</t>
  </si>
  <si>
    <t>20170724T105031.524997300.txt</t>
  </si>
  <si>
    <t>56.34 -101.07 -174.79</t>
  </si>
  <si>
    <t>49.78 -50.55 -187.35</t>
  </si>
  <si>
    <t>20.32 86.66 -269.9</t>
  </si>
  <si>
    <t>48.53 5.98 -228.38</t>
  </si>
  <si>
    <t>-83.14 137.52 -287.24</t>
  </si>
  <si>
    <t>20170724T105031.542046000.txt</t>
  </si>
  <si>
    <t>56.72 -100.92 -174.94</t>
  </si>
  <si>
    <t>49.83 -50.43 -187.48</t>
  </si>
  <si>
    <t>19.91 87.22 -270.15</t>
  </si>
  <si>
    <t>48.69 6.08 -228.62</t>
  </si>
  <si>
    <t>-83.4 137.63 -287.29</t>
  </si>
  <si>
    <t>20170724T105031.573080900.txt</t>
  </si>
  <si>
    <t>57.03 -100.81 -174.92</t>
  </si>
  <si>
    <t>49.71 -50.35 -187.66</t>
  </si>
  <si>
    <t>19.73 87.37 -270.35</t>
  </si>
  <si>
    <t>48.69 6.29 -228.79</t>
  </si>
  <si>
    <t>-83.6 137.64 -287.23</t>
  </si>
  <si>
    <t>20170724T105031.666337600.txt</t>
  </si>
  <si>
    <t>57.76 -100.34 -175.35</t>
  </si>
  <si>
    <t>49.67 -50.04 -188.19</t>
  </si>
  <si>
    <t>19.45 87.72 -270.37</t>
  </si>
  <si>
    <t>48.37 6.78 -229.08</t>
  </si>
  <si>
    <t>-84.24 137.57 -287.26</t>
  </si>
  <si>
    <t>20170724T105031.828279200.txt</t>
  </si>
  <si>
    <t>59.92 -98.29 -176.23</t>
  </si>
  <si>
    <t>49.53 -48.69 -189.71</t>
  </si>
  <si>
    <t>17.94 89.35 -271.02</t>
  </si>
  <si>
    <t>48.1 8.36 -230.26</t>
  </si>
  <si>
    <t>-86.74 137.78 -287.22</t>
  </si>
  <si>
    <t>20170724T105031.840835600.txt</t>
  </si>
  <si>
    <t>60.28 -97.83 -176.41</t>
  </si>
  <si>
    <t>49.5 -48.39 -189.87</t>
  </si>
  <si>
    <t>17.74 89.64 -270.9</t>
  </si>
  <si>
    <t>47.99 8.73 -230.48</t>
  </si>
  <si>
    <t>-87 137.58 -286.98</t>
  </si>
  <si>
    <t>20170724T105031.889171300.txt</t>
  </si>
  <si>
    <t>61.03 -97.12 -176.31</t>
  </si>
  <si>
    <t>49.6 -47.99 -190.35</t>
  </si>
  <si>
    <t>17.23 90.23 -271.37</t>
  </si>
  <si>
    <t>47.92 9.12 -230.85</t>
  </si>
  <si>
    <t>-87.6 137.59 -286.84</t>
  </si>
  <si>
    <t>20170724T105031.936302500.txt</t>
  </si>
  <si>
    <t>61.89 -95.91 -176.3</t>
  </si>
  <si>
    <t>49.42 -47.39 -191.11</t>
  </si>
  <si>
    <t>16.62 90.98 -271.52</t>
  </si>
  <si>
    <t>47.76 9.93 -231.62</t>
  </si>
  <si>
    <t>-88.53 137.53 -286.84</t>
  </si>
  <si>
    <t>20170724T105031.981427200.txt</t>
  </si>
  <si>
    <t>62.16 -95.57 -176.14</t>
  </si>
  <si>
    <t>49.56 -47.07 -191.47</t>
  </si>
  <si>
    <t>16.25 91.22 -271.65</t>
  </si>
  <si>
    <t>47.7 10.27 -231.75</t>
  </si>
  <si>
    <t>-89.16 137.72 -287.07</t>
  </si>
  <si>
    <t>20170724T105032.058641600.txt</t>
  </si>
  <si>
    <t>62.92 -92.54 -173.38</t>
  </si>
  <si>
    <t>49.61 -45.81 -192.42</t>
  </si>
  <si>
    <t>15.1 92.37 -271.97</t>
  </si>
  <si>
    <t>47.35 11.44 -232.77</t>
  </si>
  <si>
    <t>-90.56 137.75 -287.08</t>
  </si>
  <si>
    <t>20170724T105032.097749000.txt</t>
  </si>
  <si>
    <t>49.47 -45.45 -192.54</t>
  </si>
  <si>
    <t>14.75 92.86 -272.11</t>
  </si>
  <si>
    <t>47.4 11.8 -233.31</t>
  </si>
  <si>
    <t>-91.18 137.64 -287.04</t>
  </si>
  <si>
    <t>20170724T105032.157811300.txt</t>
  </si>
  <si>
    <t>62.69 -88.07 -169.48</t>
  </si>
  <si>
    <t>49.31 -43.72 -193.62</t>
  </si>
  <si>
    <t>13.4 94.38 -272.73</t>
  </si>
  <si>
    <t>46.99 13.59 -234.18</t>
  </si>
  <si>
    <t>-93.28 137.46 -287.16</t>
  </si>
  <si>
    <t>20170724T105032.229000900.txt</t>
  </si>
  <si>
    <t>62.46 -86.13 -168.73</t>
  </si>
  <si>
    <t>49.35 -42.53 -194.4</t>
  </si>
  <si>
    <t>12.52 95.29 -272.82</t>
  </si>
  <si>
    <t>46.86 14.57 -235.11</t>
  </si>
  <si>
    <t>-94.94 137.38 -287.38</t>
  </si>
  <si>
    <t>20170724T105032.261637700.txt</t>
  </si>
  <si>
    <t>62.28 -85.34 -168.1</t>
  </si>
  <si>
    <t>49.18 -41.99 -194.64</t>
  </si>
  <si>
    <t>12.14 95.78 -272.98</t>
  </si>
  <si>
    <t>46.72 15.14 -235.28</t>
  </si>
  <si>
    <t>-95.41 137.3 -287.27</t>
  </si>
  <si>
    <t>20170724T105032.300742600.txt</t>
  </si>
  <si>
    <t>62.18 -84.39 -167.68</t>
  </si>
  <si>
    <t>49.25 -41.48 -194.87</t>
  </si>
  <si>
    <t>11.58 96.31 -273.22</t>
  </si>
  <si>
    <t>46.77 15.71 -235.57</t>
  </si>
  <si>
    <t>-96.11 137.37 -287.27</t>
  </si>
  <si>
    <t>20170724T105032.451215700.txt</t>
  </si>
  <si>
    <t>61.39 -78.11 -166.43</t>
  </si>
  <si>
    <t>49.19 -37.64 -197.18</t>
  </si>
  <si>
    <t>8.66 99.39 -274.24</t>
  </si>
  <si>
    <t>46 19.46 -237.71</t>
  </si>
  <si>
    <t>-100.48 136.81 -287.71</t>
  </si>
  <si>
    <t>20170724T105032.511382100.txt</t>
  </si>
  <si>
    <t>61.33 -76.37 -166.52</t>
  </si>
  <si>
    <t>49.24 -36.71 -197.88</t>
  </si>
  <si>
    <t>7.65 100.25 -274.37</t>
  </si>
  <si>
    <t>45.82 20.43 -238.61</t>
  </si>
  <si>
    <t>-101.74 136.7 -287.75</t>
  </si>
  <si>
    <t>20170724T105032.571544200.txt</t>
  </si>
  <si>
    <t>60.97 -75.77 -166.45</t>
  </si>
  <si>
    <t>49.08 -36.22 -198.18</t>
  </si>
  <si>
    <t>7.17 100.67 -274.65</t>
  </si>
  <si>
    <t>45.55 21.05 -238.87</t>
  </si>
  <si>
    <t>-102.53 136.59 -287.79</t>
  </si>
  <si>
    <t>20170724T105032.604633800.txt</t>
  </si>
  <si>
    <t>60.62 -72.82 -167.36</t>
  </si>
  <si>
    <t>49.14 -33.81 -199.91</t>
  </si>
  <si>
    <t>5.23 102.64 -275.28</t>
  </si>
  <si>
    <t>45.04 23.42 -240.48</t>
  </si>
  <si>
    <t>-105.34 136.36 -288.1</t>
  </si>
  <si>
    <t>20170724T105032.654785200.txt</t>
  </si>
  <si>
    <t>60.68 -71.5 -168.11</t>
  </si>
  <si>
    <t>48.86 -32.78 -200.46</t>
  </si>
  <si>
    <t>4.11 103.58 -275.29</t>
  </si>
  <si>
    <t>44.91 24.63 -241.26</t>
  </si>
  <si>
    <t>-106.76 135.98 -288.12</t>
  </si>
  <si>
    <t>20170724T105032.696895800.txt</t>
  </si>
  <si>
    <t>60.47 -70.89 -168.45</t>
  </si>
  <si>
    <t>48.77 -32.09 -200.92</t>
  </si>
  <si>
    <t>3.5 104.07 -275.53</t>
  </si>
  <si>
    <t>44.59 25.3 -241.45</t>
  </si>
  <si>
    <t>-107.42 135.83 -288.27</t>
  </si>
  <si>
    <t>20170724T105032.745529100.txt</t>
  </si>
  <si>
    <t>60.34 -69.44 -169.29</t>
  </si>
  <si>
    <t>48.66 -30.95 -201.88</t>
  </si>
  <si>
    <t>2.29 105.05 -275.96</t>
  </si>
  <si>
    <t>44.56 26.73 -242.39</t>
  </si>
  <si>
    <t>-109.21 135.55 -288.57</t>
  </si>
  <si>
    <t>20170724T105032.853641600.txt</t>
  </si>
  <si>
    <t>59.98 -67.52 -170.53</t>
  </si>
  <si>
    <t>48.53 -29.07 -203.36</t>
  </si>
  <si>
    <t>0.5 106.6 -276.37</t>
  </si>
  <si>
    <t>43.92 28.67 -243.62</t>
  </si>
  <si>
    <t>-111.7 135.25 -288.74</t>
  </si>
  <si>
    <t>20170724T105032.894751800.txt</t>
  </si>
  <si>
    <t>59.71 -65.27 -172.39</t>
  </si>
  <si>
    <t>48.28 -27.08 -205.24</t>
  </si>
  <si>
    <t>-1.72 108.25 -276.81</t>
  </si>
  <si>
    <t>43.38 30.89 -245.01</t>
  </si>
  <si>
    <t>-114.35 134.48 -288.84</t>
  </si>
  <si>
    <t>20170724T105032.947901100.txt</t>
  </si>
  <si>
    <t>59.06 -63.79 -173.83</t>
  </si>
  <si>
    <t>47.92 -25.49 -206.76</t>
  </si>
  <si>
    <t>-3.48 109.49 -277.2</t>
  </si>
  <si>
    <t>42.79 32.76 -245.93</t>
  </si>
  <si>
    <t>-116.62 133.9 -288.99</t>
  </si>
  <si>
    <t>20170724T105032.996528800.txt</t>
  </si>
  <si>
    <t>58.65 -63.12 -174.43</t>
  </si>
  <si>
    <t>47.83 -24.87 -207.58</t>
  </si>
  <si>
    <t>-4.43 110.09 -277.4</t>
  </si>
  <si>
    <t>42.73 33.6 -246.49</t>
  </si>
  <si>
    <t>-117.52 133.47 -288.79</t>
  </si>
  <si>
    <t>20170724T105033.108775700.txt</t>
  </si>
  <si>
    <t>56.75 -58.6 -178.45</t>
  </si>
  <si>
    <t>47.37 -20.43 -212.02</t>
  </si>
  <si>
    <t>-9.53 113.65 -278.64</t>
  </si>
  <si>
    <t>41.21 38.88 -249.42</t>
  </si>
  <si>
    <t>-123.34 131.6 -288.99</t>
  </si>
  <si>
    <t>20170724T105033.150403200.txt</t>
  </si>
  <si>
    <t>56.43 -57.97 -179.09</t>
  </si>
  <si>
    <t>47.11 -19.8 -212.63</t>
  </si>
  <si>
    <t>-10.28 114.1 -278.63</t>
  </si>
  <si>
    <t>40.95 39.44 -250.12</t>
  </si>
  <si>
    <t>-124.32 131.25 -288.93</t>
  </si>
  <si>
    <t>20170724T105033.213591200.txt</t>
  </si>
  <si>
    <t>55.94 -56.66 -180.29</t>
  </si>
  <si>
    <t>47.1 -18.41 -213.79</t>
  </si>
  <si>
    <t>-11.82 115.02 -278.81</t>
  </si>
  <si>
    <t>40.61 41.14 -250.83</t>
  </si>
  <si>
    <t>-125.84 130.54 -288.94</t>
  </si>
  <si>
    <t>20170724T105033.275857000.txt</t>
  </si>
  <si>
    <t>55.34 -54.9 -182</t>
  </si>
  <si>
    <t>47.05 -16.67 -215.61</t>
  </si>
  <si>
    <t>-13.74 116.33 -279.24</t>
  </si>
  <si>
    <t>39.95 43.16 -251.85</t>
  </si>
  <si>
    <t>-128.26 129.62 -288.76</t>
  </si>
  <si>
    <t>20170724T105033.280870500.txt</t>
  </si>
  <si>
    <t>55.63 -55.5 -181.38</t>
  </si>
  <si>
    <t>47.01 -17.27 -215.09</t>
  </si>
  <si>
    <t>-13.19 115.87 -279.12</t>
  </si>
  <si>
    <t>40.2 42.46 -251.48</t>
  </si>
  <si>
    <t>-127.48 129.89 -288.92</t>
  </si>
  <si>
    <t>20170724T105033.375128000.txt</t>
  </si>
  <si>
    <t>54.86 -53.05 -184.01</t>
  </si>
  <si>
    <t>46.96 -14.7 -217.52</t>
  </si>
  <si>
    <t>-16.01 117.77 -279.7</t>
  </si>
  <si>
    <t>39.3 45.43 -253.12</t>
  </si>
  <si>
    <t>-130.42 128.48 -288.57</t>
  </si>
  <si>
    <t>20170724T105033.388161000.txt</t>
  </si>
  <si>
    <t>54.71 -52.69 -184.42</t>
  </si>
  <si>
    <t>46.87 -14.13 -217.86</t>
  </si>
  <si>
    <t>-16.57 118.17 -279.85</t>
  </si>
  <si>
    <t>39.11 45.96 -253.45</t>
  </si>
  <si>
    <t>-131 128.21 -288.63</t>
  </si>
  <si>
    <t>20170724T105033.436807800.txt</t>
  </si>
  <si>
    <t>54.65 -52.33 -184.8</t>
  </si>
  <si>
    <t>46.73 -13.69 -218.25</t>
  </si>
  <si>
    <t>-17.03 118.44 -279.97</t>
  </si>
  <si>
    <t>39.03 46.46 -253.85</t>
  </si>
  <si>
    <t>-131.26 127.81 -288.62</t>
  </si>
  <si>
    <t>20170724T105033.498987900.txt</t>
  </si>
  <si>
    <t>54.74 -51.65 -185.84</t>
  </si>
  <si>
    <t>46.77 -12.76 -218.96</t>
  </si>
  <si>
    <t>-17.9 118.93 -280.02</t>
  </si>
  <si>
    <t>38.64 47.4 -253.97</t>
  </si>
  <si>
    <t>-132.48 127.53 -288.66</t>
  </si>
  <si>
    <t>20170724T105033.597484500.txt</t>
  </si>
  <si>
    <t>55.63 -51.1 -188.36</t>
  </si>
  <si>
    <t>46.39 -11.35 -219.85</t>
  </si>
  <si>
    <t>-19.49 119.83 -280.14</t>
  </si>
  <si>
    <t>38.07 49.06 -254.92</t>
  </si>
  <si>
    <t>-134.14 126.62 -288.61</t>
  </si>
  <si>
    <t>20170724T105033.683718800.txt</t>
  </si>
  <si>
    <t>58.18 -51.2 -191.65</t>
  </si>
  <si>
    <t>45.72 -10.28 -220.38</t>
  </si>
  <si>
    <t>-20.58 120.55 -280.43</t>
  </si>
  <si>
    <t>37.66 50.09 -255.53</t>
  </si>
  <si>
    <t>-135.16 125.85 -288.09</t>
  </si>
  <si>
    <t>20170724T105033.744893300.txt</t>
  </si>
  <si>
    <t>58.89 -51.16 -192.8</t>
  </si>
  <si>
    <t>45.49 -9.79 -220.45</t>
  </si>
  <si>
    <t>-21.03 120.81 -280.54</t>
  </si>
  <si>
    <t>37.62 50.52 -255.7</t>
  </si>
  <si>
    <t>-135.61 125.53 -288.04</t>
  </si>
  <si>
    <t>20170724T105033.783501100.txt</t>
  </si>
  <si>
    <t>59.23 -51.14 -193.48</t>
  </si>
  <si>
    <t>45.28 -9.66 -220.66</t>
  </si>
  <si>
    <t>-21.16 120.86 -280.61</t>
  </si>
  <si>
    <t>37.49 50.71 -255.8</t>
  </si>
  <si>
    <t>-135.94 125.53 -288.05</t>
  </si>
  <si>
    <t>20170724T105033.865445400.txt</t>
  </si>
  <si>
    <t>59.84 -51.19 -194.75</t>
  </si>
  <si>
    <t>44.86 -9.5 -220.93</t>
  </si>
  <si>
    <t>-21.65 121.12 -280.64</t>
  </si>
  <si>
    <t>37.34 51.12 -255.99</t>
  </si>
  <si>
    <t>-136.02 125.15 -287.88</t>
  </si>
  <si>
    <t>20170724T105033.898534000.txt</t>
  </si>
  <si>
    <t>60.22 -50.82 -195.38</t>
  </si>
  <si>
    <t>44.92 -9.16 -221.24</t>
  </si>
  <si>
    <t>-21.76 121.29 -280.5</t>
  </si>
  <si>
    <t>37.2 51.45 -255.99</t>
  </si>
  <si>
    <t>-136.11 124.98 -287.99</t>
  </si>
  <si>
    <t>20170724T105033.938643100.txt</t>
  </si>
  <si>
    <t>60.31 -50.84 -195.61</t>
  </si>
  <si>
    <t>44.77 -8.99 -221.31</t>
  </si>
  <si>
    <t>-21.94 121.41 -280.81</t>
  </si>
  <si>
    <t>37.16 51.53 -256.13</t>
  </si>
  <si>
    <t>-136.15 124.78 -287.95</t>
  </si>
  <si>
    <t>20170724T105033.981763600.txt</t>
  </si>
  <si>
    <t>60.31 -50.81 -195.94</t>
  </si>
  <si>
    <t>44.63 -8.89 -221.24</t>
  </si>
  <si>
    <t>-21.57 121.12 -280.55</t>
  </si>
  <si>
    <t>37.16 51.58 -256.27</t>
  </si>
  <si>
    <t>-136.36 124.76 -288.09</t>
  </si>
  <si>
    <t>20170724T105034.063879000.txt</t>
  </si>
  <si>
    <t>60.98 -50.61 -197.06</t>
  </si>
  <si>
    <t>44.27 -8.66 -221.64</t>
  </si>
  <si>
    <t>-21.92 121.37 -280.62</t>
  </si>
  <si>
    <t>37.05 51.98 -256.44</t>
  </si>
  <si>
    <t>-136.58 124.36 -288.26</t>
  </si>
  <si>
    <t>20170724T105034.087942300.txt</t>
  </si>
  <si>
    <t>61.25 -50.44 -198.04</t>
  </si>
  <si>
    <t>43.75 -8.39 -221.97</t>
  </si>
  <si>
    <t>-22.37 121.67 -280.66</t>
  </si>
  <si>
    <t>36.79 52.43 -256.65</t>
  </si>
  <si>
    <t>-136.89 124.01 -288.43</t>
  </si>
  <si>
    <t>20170724T105034.136070700.txt</t>
  </si>
  <si>
    <t>61.18 -50.36 -198.33</t>
  </si>
  <si>
    <t>43.6 -8.27 -222.33</t>
  </si>
  <si>
    <t>-22.48 121.73 -280.67</t>
  </si>
  <si>
    <t>36.76 52.53 -256.78</t>
  </si>
  <si>
    <t>-137.08 124 -288.48</t>
  </si>
  <si>
    <t>20170724T105034.197238500.txt</t>
  </si>
  <si>
    <t>61.12 -50.3 -198.33</t>
  </si>
  <si>
    <t>43.54 -8.17 -222.51</t>
  </si>
  <si>
    <t>-22.59 121.78 -280.67</t>
  </si>
  <si>
    <t>36.64 52.61 -256.65</t>
  </si>
  <si>
    <t>-137.23 124.04 -288.53</t>
  </si>
  <si>
    <t>20170724T105034.247392700.txt</t>
  </si>
  <si>
    <t>60.99 -49.83 -198.66</t>
  </si>
  <si>
    <t>43.41 -8.16 -223.03</t>
  </si>
  <si>
    <t>-23.03 122.03 -280.7</t>
  </si>
  <si>
    <t>36.59 52.95 -257.06</t>
  </si>
  <si>
    <t>-137.55 123.84 -289.57</t>
  </si>
  <si>
    <t>20170724T105034.296530600.txt</t>
  </si>
  <si>
    <t>60.88 -49.72 -198.61</t>
  </si>
  <si>
    <t>43.24 -8.23 -223.18</t>
  </si>
  <si>
    <t>-23.12 122.09 -280.68</t>
  </si>
  <si>
    <t>36.55 53.05 -257.06</t>
  </si>
  <si>
    <t>-137.66 123.85 -290.05</t>
  </si>
  <si>
    <t>20170724T105034.337638700.txt</t>
  </si>
  <si>
    <t>60.63 -49.38 -198.57</t>
  </si>
  <si>
    <t>43.13 -8.14 -224.03</t>
  </si>
  <si>
    <t>-23.42 122.29 -280.7</t>
  </si>
  <si>
    <t>36.49 53.19 -257.36</t>
  </si>
  <si>
    <t>-137.57 123.69 -291.29</t>
  </si>
  <si>
    <t>20170724T105034.373748200.txt</t>
  </si>
  <si>
    <t>60.6 -49.23 -198.54</t>
  </si>
  <si>
    <t>43.14 -8.11 -224.11</t>
  </si>
  <si>
    <t>-23.5 122.35 -280.69</t>
  </si>
  <si>
    <t>36.41 53.3 -257.29</t>
  </si>
  <si>
    <t>-137.58 123.57 -291.73</t>
  </si>
  <si>
    <t>20170724T105034.448949100.txt</t>
  </si>
  <si>
    <t>60.39 -49.02 -198.52</t>
  </si>
  <si>
    <t>43.09 -8.23 -224.69</t>
  </si>
  <si>
    <t>-23.66 122.52 -280.65</t>
  </si>
  <si>
    <t>36.3 53.46 -257.6</t>
  </si>
  <si>
    <t>-137.44 123.59 -292.59</t>
  </si>
  <si>
    <t>20170724T105034.495623300.txt</t>
  </si>
  <si>
    <t>60.1 -48.72 -198.39</t>
  </si>
  <si>
    <t>42.95 -8.17 -224.79</t>
  </si>
  <si>
    <t>-23.76 122.64 -280.58</t>
  </si>
  <si>
    <t>36.31 53.52 -257.65</t>
  </si>
  <si>
    <t>-137.52 123.34 -293.22</t>
  </si>
  <si>
    <t>20170724T105034.541249100.txt</t>
  </si>
  <si>
    <t>60.11 -48.67 -198.28</t>
  </si>
  <si>
    <t>42.98 -8.19 -224.78</t>
  </si>
  <si>
    <t>-23.84 122.72 -280.55</t>
  </si>
  <si>
    <t>36.3 53.56 -257.72</t>
  </si>
  <si>
    <t>-137.53 123.26 -293.33</t>
  </si>
  <si>
    <t>20170724T105034.650046700.txt</t>
  </si>
  <si>
    <t>59.66 -48.13 -198.26</t>
  </si>
  <si>
    <t>42.99 -7.82 -225.69</t>
  </si>
  <si>
    <t>-24.12 122.97 -280.37</t>
  </si>
  <si>
    <t>36.06 54.02 -257.95</t>
  </si>
  <si>
    <t>-137.87 122.75 -293.81</t>
  </si>
  <si>
    <t>20170724T105034.713719500.txt</t>
  </si>
  <si>
    <t>59.21 -47.57 -198.21</t>
  </si>
  <si>
    <t>42.81 -7.41 -226.08</t>
  </si>
  <si>
    <t>-25.02 123.42 -280.25</t>
  </si>
  <si>
    <t>35.9 54.47 -258.08</t>
  </si>
  <si>
    <t>-138.25 122.17 -293.77</t>
  </si>
  <si>
    <t>20170724T105034.744815100.txt</t>
  </si>
  <si>
    <t>59.03 -47.37 -198.16</t>
  </si>
  <si>
    <t>42.85 -7.54 -226.4</t>
  </si>
  <si>
    <t>-25.12 123.52 -280.25</t>
  </si>
  <si>
    <t>35.83 54.59 -258.22</t>
  </si>
  <si>
    <t>-138.31 122 -293.71</t>
  </si>
  <si>
    <t>20170724T105034.807984000.txt</t>
  </si>
  <si>
    <t>58.94 -47.11 -198.22</t>
  </si>
  <si>
    <t>42.81 -7.49 -226.76</t>
  </si>
  <si>
    <t>-25.27 123.61 -280.53</t>
  </si>
  <si>
    <t>35.73 54.72 -258.39</t>
  </si>
  <si>
    <t>-138.52 121.85 -293.81</t>
  </si>
  <si>
    <t>20170724T105034.836067800.txt</t>
  </si>
  <si>
    <t>58.84 -47.01 -198.26</t>
  </si>
  <si>
    <t>42.82 -7.39 -226.83</t>
  </si>
  <si>
    <t>-25.36 123.53 -280.45</t>
  </si>
  <si>
    <t>35.63 54.81 -258.3</t>
  </si>
  <si>
    <t>-138.67 121.63 -293.76</t>
  </si>
  <si>
    <t>20170724T105034.916280500.txt</t>
  </si>
  <si>
    <t>58.8 -46.83 -197.42</t>
  </si>
  <si>
    <t>42.96 -7.36 -226.67</t>
  </si>
  <si>
    <t>-25.01 123.47 -280.23</t>
  </si>
  <si>
    <t>35.99 54.67 -258.19</t>
  </si>
  <si>
    <t>-138.25 122.15 -293.78</t>
  </si>
  <si>
    <t>20170724T105034.965416000.txt</t>
  </si>
  <si>
    <t>58.1 -46.47 -197.64</t>
  </si>
  <si>
    <t>42.96 -7.46 -228.05</t>
  </si>
  <si>
    <t>-25.1 123.48 -280.02</t>
  </si>
  <si>
    <t>35.62 55.01 -258.66</t>
  </si>
  <si>
    <t>-138.99 122.19 -293.85</t>
  </si>
  <si>
    <t>20170724T105035.010536200.txt</t>
  </si>
  <si>
    <t>58.06 -46.14 -197.71</t>
  </si>
  <si>
    <t>43.05 -7.26 -228.44</t>
  </si>
  <si>
    <t>-25.74 123.56 -280.35</t>
  </si>
  <si>
    <t>35.45 55.34 -258.79</t>
  </si>
  <si>
    <t>-139.36 121.98 -294.06</t>
  </si>
  <si>
    <t>20170724T105035.104313000.txt</t>
  </si>
  <si>
    <t>57.66 -45.87 -197.21</t>
  </si>
  <si>
    <t>43.27 -7.37 -228.65</t>
  </si>
  <si>
    <t>-25.41 123.67 -280.02</t>
  </si>
  <si>
    <t>35.89 55.35 -258.79</t>
  </si>
  <si>
    <t>-139.48 123.31 -293.5</t>
  </si>
  <si>
    <t>20170724T105035.135395800.txt</t>
  </si>
  <si>
    <t>57.69 -46.18 -196.95</t>
  </si>
  <si>
    <t>43.41 -7.76 -228.48</t>
  </si>
  <si>
    <t>-24.93 123.42 -279.95</t>
  </si>
  <si>
    <t>36.1 55.03 -258.57</t>
  </si>
  <si>
    <t>-139.19 124.04 -293.35</t>
  </si>
  <si>
    <t>20170724T105035.228151100.txt</t>
  </si>
  <si>
    <t>58.61 -48.42 -194.02</t>
  </si>
  <si>
    <t>44.29 -10.1 -225.97</t>
  </si>
  <si>
    <t>-20.91 121.66 -279.61</t>
  </si>
  <si>
    <t>38.33 52.08 -257.32</t>
  </si>
  <si>
    <t>-136.09 128.14 -291.54</t>
  </si>
  <si>
    <t>20170724T105035.248709000.txt</t>
  </si>
  <si>
    <t>58.65 -48.61 -193.46</t>
  </si>
  <si>
    <t>44.24 -10.3 -225.32</t>
  </si>
  <si>
    <t>-20.58 121.4 -279.72</t>
  </si>
  <si>
    <t>38.55 51.74 -257.13</t>
  </si>
  <si>
    <t>-135.95 129.2 -291.16</t>
  </si>
  <si>
    <t>20170724T105035.428266300.txt</t>
  </si>
  <si>
    <t>58.28 -47.73 -194.95</t>
  </si>
  <si>
    <t>43.86 -9.62 -226.76</t>
  </si>
  <si>
    <t>-22.37 121.79 -280.7</t>
  </si>
  <si>
    <t>37.51 53.01 -257.62</t>
  </si>
  <si>
    <t>-138.43 129.19 -288.95</t>
  </si>
  <si>
    <t>20170724T105035.435281600.txt</t>
  </si>
  <si>
    <t>58.24 -47.52 -195.14</t>
  </si>
  <si>
    <t>43.84 -9.16 -226.89</t>
  </si>
  <si>
    <t>-22.78 121.9 -281.06</t>
  </si>
  <si>
    <t>37.45 53.25 -257.71</t>
  </si>
  <si>
    <t>-138.16 129.16 -288.18</t>
  </si>
  <si>
    <t>20170724T105035.510996000.txt</t>
  </si>
  <si>
    <t>58.52 -47.69 -194.3</t>
  </si>
  <si>
    <t>43.99 -9.46 -226.04</t>
  </si>
  <si>
    <t>-22.01 121.55 -281</t>
  </si>
  <si>
    <t>37.88 52.8 -257.53</t>
  </si>
  <si>
    <t>-138.03 129.75 -287.82</t>
  </si>
  <si>
    <t>20170724T105035.572190200.txt</t>
  </si>
  <si>
    <t>58.64 -48.06 -194.09</t>
  </si>
  <si>
    <t>44.13 -9.71 -225.84</t>
  </si>
  <si>
    <t>-21.45 121.43 -280.73</t>
  </si>
  <si>
    <t>38.08 52.5 -257.41</t>
  </si>
  <si>
    <t>-137.26 129.79 -287.21</t>
  </si>
  <si>
    <t>20170724T105035.604280200.txt</t>
  </si>
  <si>
    <t>58.76 -48.89 -193.54</t>
  </si>
  <si>
    <t>44.51 -10.46 -225.56</t>
  </si>
  <si>
    <t>-20.27 121.08 -280.52</t>
  </si>
  <si>
    <t>38.62 51.49 -256.99</t>
  </si>
  <si>
    <t>-135.67 128.97 -286.98</t>
  </si>
  <si>
    <t>20170724T105035.651402200.txt</t>
  </si>
  <si>
    <t>58.84 -49.23 -193.45</t>
  </si>
  <si>
    <t>44.56 -11.12 -225.52</t>
  </si>
  <si>
    <t>-19.7 121.14 -280.21</t>
  </si>
  <si>
    <t>38.6 50.96 -256.91</t>
  </si>
  <si>
    <t>-134.94 128.45 -287.5</t>
  </si>
  <si>
    <t>20170724T105035.698567200.txt</t>
  </si>
  <si>
    <t>58.74 -48.42 -194.07</t>
  </si>
  <si>
    <t>44.13 -10.36 -225.58</t>
  </si>
  <si>
    <t>-21.18 121.29 -280.68</t>
  </si>
  <si>
    <t>38.31 51.72 -257.46</t>
  </si>
  <si>
    <t>-139.27 131.72 -291.11</t>
  </si>
  <si>
    <t>20170724T105035.813905800.txt</t>
  </si>
  <si>
    <t>59.38 -48.81 -193.68</t>
  </si>
  <si>
    <t>44 -9.93 -224.25</t>
  </si>
  <si>
    <t>-20.63 121.27 -279.94</t>
  </si>
  <si>
    <t>38.52 51.71 -257.08</t>
  </si>
  <si>
    <t>-135.56 127.71 -289.57</t>
  </si>
  <si>
    <t>20170724T105035.902181100.txt</t>
  </si>
  <si>
    <t>59.53 -48.61 -193.37</t>
  </si>
  <si>
    <t>43.97 -9.71 -223.82</t>
  </si>
  <si>
    <t>-20.62 121.23 -280.17</t>
  </si>
  <si>
    <t>38.52 51.68 -256.86</t>
  </si>
  <si>
    <t>-135.69 127.92 -288.99</t>
  </si>
  <si>
    <t>20170724T105035.934267900.txt</t>
  </si>
  <si>
    <t>59.45 -48.82 -193.74</t>
  </si>
  <si>
    <t>43.89 -9.87 -224.12</t>
  </si>
  <si>
    <t>-20.67 121.25 -280.12</t>
  </si>
  <si>
    <t>38.41 51.71 -256.92</t>
  </si>
  <si>
    <t>-135.85 127.92 -289.18</t>
  </si>
  <si>
    <t>20170724T105035.980400100.txt</t>
  </si>
  <si>
    <t>59.37 -48.81 -193.85</t>
  </si>
  <si>
    <t>43.93 -9.78 -224.27</t>
  </si>
  <si>
    <t>-20.75 121.31 -280.19</t>
  </si>
  <si>
    <t>38.48 51.71 -257.21</t>
  </si>
  <si>
    <t>-135.8 127.83 -288.82</t>
  </si>
  <si>
    <t>20170724T105036.058110900.txt</t>
  </si>
  <si>
    <t>59.19 -48.53 -194.05</t>
  </si>
  <si>
    <t>43.84 -9.56 -224.72</t>
  </si>
  <si>
    <t>-20.76 121.29 -280.01</t>
  </si>
  <si>
    <t>38.43 51.74 -257.01</t>
  </si>
  <si>
    <t>-136.02 127.17 -290.04</t>
  </si>
  <si>
    <t>20170724T105036.127482700.txt</t>
  </si>
  <si>
    <t>59.07 -47.85 -194.75</t>
  </si>
  <si>
    <t>43.73 -8.83 -225.16</t>
  </si>
  <si>
    <t>-22.25 121.91 -280.29</t>
  </si>
  <si>
    <t>37.79 52.77 -257.44</t>
  </si>
  <si>
    <t>-137.53 127.47 -290.49</t>
  </si>
  <si>
    <t>20170724T105036.138515800.txt</t>
  </si>
  <si>
    <t>59.02 -47.8 -194.69</t>
  </si>
  <si>
    <t>43.7 -8.94 -225.17</t>
  </si>
  <si>
    <t>-22.17 121.78 -280.21</t>
  </si>
  <si>
    <t>37.86 52.81 -257.42</t>
  </si>
  <si>
    <t>-137.7 128.39 -290.1</t>
  </si>
  <si>
    <t>20170724T105036.233789100.txt</t>
  </si>
  <si>
    <t>58.31 -47.26 -195.91</t>
  </si>
  <si>
    <t>43.47 -8.39 -226.99</t>
  </si>
  <si>
    <t>-23.24 122.04 -281.14</t>
  </si>
  <si>
    <t>37.07 53.86 -257.93</t>
  </si>
  <si>
    <t>-139.73 129.76 -286.62</t>
  </si>
  <si>
    <t>20170724T105036.306557300.txt</t>
  </si>
  <si>
    <t>57.85 -46 -196.62</t>
  </si>
  <si>
    <t>43.16 -7.53 -227.89</t>
  </si>
  <si>
    <t>-25.08 122.46 -281.89</t>
  </si>
  <si>
    <t>36.42 55.06 -258.36</t>
  </si>
  <si>
    <t>-141.88 130.16 -285.34</t>
  </si>
  <si>
    <t>20170724T105036.354686400.txt</t>
  </si>
  <si>
    <t>57.71 -45.97 -196.55</t>
  </si>
  <si>
    <t>43.23 -7.59 -227.97</t>
  </si>
  <si>
    <t>-24.89 122.37 -281.69</t>
  </si>
  <si>
    <t>36.43 55.15 -258.12</t>
  </si>
  <si>
    <t>-141.44 130.24 -285.35</t>
  </si>
  <si>
    <t>20170724T105036.425396700.txt</t>
  </si>
  <si>
    <t>57.8 -46.44 -196.04</t>
  </si>
  <si>
    <t>43.44 -8.16 -227.48</t>
  </si>
  <si>
    <t>-24.2 122.16 -281.3</t>
  </si>
  <si>
    <t>36.9 54.65 -258.16</t>
  </si>
  <si>
    <t>-140.88 131.18 -285.96</t>
  </si>
  <si>
    <t>20170724T105036.447461700.txt</t>
  </si>
  <si>
    <t>58 -46.58 -195.13</t>
  </si>
  <si>
    <t>43.06 -7.5 -226.16</t>
  </si>
  <si>
    <t>-23.87 121.83 -281.35</t>
  </si>
  <si>
    <t>37.17 54.5 -257.75</t>
  </si>
  <si>
    <t>-140.62 131.56 -285.2</t>
  </si>
  <si>
    <t>20170724T105036.566842800.txt</t>
  </si>
  <si>
    <t>58.14 -48.32 -194.88</t>
  </si>
  <si>
    <t>43.93 -9.64 -226.32</t>
  </si>
  <si>
    <t>-21.77 120.89 -281.63</t>
  </si>
  <si>
    <t>38.39 52.82 -257.44</t>
  </si>
  <si>
    <t>-138.54 132.5 -283.84</t>
  </si>
  <si>
    <t>20170724T105036.583887600.txt</t>
  </si>
  <si>
    <t>58.58 -49.45 -192.99</t>
  </si>
  <si>
    <t>44.83 -11.5 -225.55</t>
  </si>
  <si>
    <t>-18.8 119.89 -281.8</t>
  </si>
  <si>
    <t>39.92 50.66 -256.91</t>
  </si>
  <si>
    <t>-134.91 132.55 -283.66</t>
  </si>
  <si>
    <t>20170724T105036.665689500.txt</t>
  </si>
  <si>
    <t>58.53 -50.21 -191.55</t>
  </si>
  <si>
    <t>45.14 -12.66 -224.66</t>
  </si>
  <si>
    <t>-16.65 119.29 -281.98</t>
  </si>
  <si>
    <t>40.9 49.29 -256.86</t>
  </si>
  <si>
    <t>-132.55 132.79 -284.08</t>
  </si>
  <si>
    <t>20170724T105036.698777400.txt</t>
  </si>
  <si>
    <t>59.38 -54.12 -185.54</t>
  </si>
  <si>
    <t>46.74 -17.86 -220.6</t>
  </si>
  <si>
    <t>-6.81 117.08 -281.72</t>
  </si>
  <si>
    <t>45.35 43.37 -253.98</t>
  </si>
  <si>
    <t>-121.76 134.91 -285.05</t>
  </si>
  <si>
    <t>20170724T105036.759970200.txt</t>
  </si>
  <si>
    <t>59.9 -56.12 -183.42</t>
  </si>
  <si>
    <t>47.19 -20.44 -218.99</t>
  </si>
  <si>
    <t>-4.29 115.29 -281.13</t>
  </si>
  <si>
    <t>46.08 40.93 -252.82</t>
  </si>
  <si>
    <t>-118.9 135.47 -285.13</t>
  </si>
  <si>
    <t>20170724T105036.810103900.txt</t>
  </si>
  <si>
    <t>60.8 -57.76 -181.45</t>
  </si>
  <si>
    <t>47.73 -22.59 -217.15</t>
  </si>
  <si>
    <t>-1.81 113.67 -280.61</t>
  </si>
  <si>
    <t>47.13 38.35 -251.81</t>
  </si>
  <si>
    <t>-116.11 135.98 -285.43</t>
  </si>
  <si>
    <t>20170724T105036.908445700.txt</t>
  </si>
  <si>
    <t>65.95 -65.15 -169.09</t>
  </si>
  <si>
    <t>49.39 -34.41 -207.11</t>
  </si>
  <si>
    <t>9.73 104.05 -277.43</t>
  </si>
  <si>
    <t>49.98 25.29 -244.41</t>
  </si>
  <si>
    <t>-100.88 138.34 -286.87</t>
  </si>
  <si>
    <t>20170724T105036.962623900.txt</t>
  </si>
  <si>
    <t>67.14 -65.79 -167.49</t>
  </si>
  <si>
    <t>49.72 -35.85 -205.75</t>
  </si>
  <si>
    <t>11.23 102.75 -276.95</t>
  </si>
  <si>
    <t>50.42 23.57 -243.48</t>
  </si>
  <si>
    <t>-99.05 138.74 -287.14</t>
  </si>
  <si>
    <t>20170724T105037.091978800.txt</t>
  </si>
  <si>
    <t>72.97 -66.19 -164.09</t>
  </si>
  <si>
    <t>50.52 -39.48 -201.37</t>
  </si>
  <si>
    <t>15.1 98.97 -275.68</t>
  </si>
  <si>
    <t>51.13 19.13 -239.87</t>
  </si>
  <si>
    <t>-93.32 139.75 -287</t>
  </si>
  <si>
    <t>20170724T105037.165263900.txt</t>
  </si>
  <si>
    <t>75.72 -64.72 -164.77</t>
  </si>
  <si>
    <t>50.33 -39.15 -200.62</t>
  </si>
  <si>
    <t>14.84 98.73 -275.87</t>
  </si>
  <si>
    <t>50.94 19.01 -239.59</t>
  </si>
  <si>
    <t>-93.47 139.94 -286.8</t>
  </si>
  <si>
    <t>20170724T105037.275084100.txt</t>
  </si>
  <si>
    <t>80.77 -64.29 -167.64</t>
  </si>
  <si>
    <t>50.14 -39.72 -199.63</t>
  </si>
  <si>
    <t>15.15 98.61 -275.85</t>
  </si>
  <si>
    <t>51.06 18.41 -238.78</t>
  </si>
  <si>
    <t>-92.42 140.23 -287.05</t>
  </si>
  <si>
    <t>20170724T105037.292118300.txt</t>
  </si>
  <si>
    <t>81.58 -64.25 -168.04</t>
  </si>
  <si>
    <t>50.19 -40.08 -199.3</t>
  </si>
  <si>
    <t>16.01 97.76 -275.38</t>
  </si>
  <si>
    <t>51.18 17.9 -238.77</t>
  </si>
  <si>
    <t>-92.13 140.39 -287.39</t>
  </si>
  <si>
    <t>20170724T105037.371403600.txt</t>
  </si>
  <si>
    <t>83.03 -64.15 -168.53</t>
  </si>
  <si>
    <t>50.2 -40.87 -198.61</t>
  </si>
  <si>
    <t>16.83 97.03 -275.46</t>
  </si>
  <si>
    <t>51.18 17.03 -237.99</t>
  </si>
  <si>
    <t>-90.74 140.58 -287.49</t>
  </si>
  <si>
    <t>20170724T105037.448112000.txt</t>
  </si>
  <si>
    <t>85.14 -65.12 -168.45</t>
  </si>
  <si>
    <t>50.48 -42.78 -197.03</t>
  </si>
  <si>
    <t>18.63 95.2 -274.74</t>
  </si>
  <si>
    <t>-193.33 111.76 -251.36</t>
  </si>
  <si>
    <t>51.65 14.91 -236.73</t>
  </si>
  <si>
    <t>-87.91 140.64 -287.62</t>
  </si>
  <si>
    <t>20170724T105037.510993900.txt</t>
  </si>
  <si>
    <t>85.53 -65.2 -168.33</t>
  </si>
  <si>
    <t>50.64 -43.04 -196.69</t>
  </si>
  <si>
    <t>18.97 94.99 -274.54</t>
  </si>
  <si>
    <t>-192.82 111.59 -251.01</t>
  </si>
  <si>
    <t>51.77 14.54 -236.72</t>
  </si>
  <si>
    <t>-87.55 140.77 -287.87</t>
  </si>
  <si>
    <t>20170724T105037.562960500.txt</t>
  </si>
  <si>
    <t>86.2 -65.17 -168.3</t>
  </si>
  <si>
    <t>50.67 -43.61 -196.23</t>
  </si>
  <si>
    <t>19.43 94.41 -274.62</t>
  </si>
  <si>
    <t>-191.95 111.74 -251.18</t>
  </si>
  <si>
    <t>51.82 13.95 -236.12</t>
  </si>
  <si>
    <t>-86.91 140.85 -288.15</t>
  </si>
  <si>
    <t>20170724T105037.667835500.txt</t>
  </si>
  <si>
    <t>87.65 -64.76 -168.78</t>
  </si>
  <si>
    <t>50.9 -44.39 -195.39</t>
  </si>
  <si>
    <t>20.07 93.68 -274.46</t>
  </si>
  <si>
    <t>-190.7 112.12 -251.2</t>
  </si>
  <si>
    <t>51.89 13 -235.7</t>
  </si>
  <si>
    <t>-85.75 140.87 -288.05</t>
  </si>
  <si>
    <t>20170724T105037.682883800.txt</t>
  </si>
  <si>
    <t>88.5 -64.51 -169.07</t>
  </si>
  <si>
    <t>50.96 -44.74 -195.16</t>
  </si>
  <si>
    <t>20.27 93.27 -273.98</t>
  </si>
  <si>
    <t>-190.42 112.46 -250.89</t>
  </si>
  <si>
    <t>52.06 12.67 -235.4</t>
  </si>
  <si>
    <t>-85.37 140.84 -288.12</t>
  </si>
  <si>
    <t>20170724T105037.745535500.txt</t>
  </si>
  <si>
    <t>88.77 -64.21 -169.4</t>
  </si>
  <si>
    <t>51.1 -44.77 -195.08</t>
  </si>
  <si>
    <t>20.45 93.1 -274.02</t>
  </si>
  <si>
    <t>-190.18 112.85 -250.93</t>
  </si>
  <si>
    <t>52.1 12.53 -235.33</t>
  </si>
  <si>
    <t>-85.12 140.9 -287.99</t>
  </si>
  <si>
    <t>20170724T105037.837993500.txt</t>
  </si>
  <si>
    <t>90.16 -63.89 -169.92</t>
  </si>
  <si>
    <t>51.13 -45.82 -194.09</t>
  </si>
  <si>
    <t>21.39 92.08 -273.95</t>
  </si>
  <si>
    <t>-188.73 113.74 -250.78</t>
  </si>
  <si>
    <t>52.37 11.43 -234.66</t>
  </si>
  <si>
    <t>-83.81 141 -288.39</t>
  </si>
  <si>
    <t>20170724T105037.931252600.txt</t>
  </si>
  <si>
    <t>90.24 -63.93 -169.83</t>
  </si>
  <si>
    <t>51.29 -45.95 -193.97</t>
  </si>
  <si>
    <t>21.47 91.88 -273.79</t>
  </si>
  <si>
    <t>-188.54 113.74 -250.85</t>
  </si>
  <si>
    <t>52.31 11.16 -234.47</t>
  </si>
  <si>
    <t>-83.35 140.93 -288.04</t>
  </si>
  <si>
    <t>20170724T105037.948305900.txt</t>
  </si>
  <si>
    <t>90.45 -64.01 -169.86</t>
  </si>
  <si>
    <t>51.24 -46.25 -193.85</t>
  </si>
  <si>
    <t>21.62 91.74 -273.62</t>
  </si>
  <si>
    <t>-188.23 113.79 -250.93</t>
  </si>
  <si>
    <t>52.38 11.12 -234.46</t>
  </si>
  <si>
    <t>-83.22 141.06 -288.26</t>
  </si>
  <si>
    <t>20170724T105038.025512500.txt</t>
  </si>
  <si>
    <t>91.05 -65.28 -168.67</t>
  </si>
  <si>
    <t>51.62 -47.8 -192.22</t>
  </si>
  <si>
    <t>23.47 89.98 -272.95</t>
  </si>
  <si>
    <t>-185.79 114.94 -251.97</t>
  </si>
  <si>
    <t>52.91 9.08 -233.07</t>
  </si>
  <si>
    <t>-80.42 141.02 -288.62</t>
  </si>
  <si>
    <t>20170724T105038.134817200.txt</t>
  </si>
  <si>
    <t>91.32 -65.83 -168.34</t>
  </si>
  <si>
    <t>51.83 -48.17 -191.68</t>
  </si>
  <si>
    <t>23.8 89.48 -272.73</t>
  </si>
  <si>
    <t>-185.17 115.11 -252.08</t>
  </si>
  <si>
    <t>52.92 8.61 -232.64</t>
  </si>
  <si>
    <t>-79.72 141 -288.66</t>
  </si>
  <si>
    <t>20170724T105038.191979600.txt</t>
  </si>
  <si>
    <t>91.63 -66.36 -167.89</t>
  </si>
  <si>
    <t>51.85 -48.87 -190.79</t>
  </si>
  <si>
    <t>24.33 88.71 -272.61</t>
  </si>
  <si>
    <t>-184.16 115.36 -252.11</t>
  </si>
  <si>
    <t>52.98 7.84 -232.12</t>
  </si>
  <si>
    <t>-78.87 140.93 -288.84</t>
  </si>
  <si>
    <t>20170724T105038.230081700.txt</t>
  </si>
  <si>
    <t>91.56 -66.52 -167.73</t>
  </si>
  <si>
    <t>51.8 -48.98 -190.64</t>
  </si>
  <si>
    <t>24.47 88.53 -272.61</t>
  </si>
  <si>
    <t>-183.85 115.47 -252.02</t>
  </si>
  <si>
    <t>53.06 7.7 -231.8</t>
  </si>
  <si>
    <t>-78.69 140.97 -288.83</t>
  </si>
  <si>
    <t>20170724T105038.322334800.txt</t>
  </si>
  <si>
    <t>91.54 -67.22 -167.02</t>
  </si>
  <si>
    <t>52.09 -49.26 -190.1</t>
  </si>
  <si>
    <t>25 87.92 -272.52</t>
  </si>
  <si>
    <t>-182.98 115.8 -251.87</t>
  </si>
  <si>
    <t>53.23 6.96 -231.49</t>
  </si>
  <si>
    <t>-78.72 140.97 -288.96</t>
  </si>
  <si>
    <t>20170724T105038.369327800.txt</t>
  </si>
  <si>
    <t>91.57 -67.68 -166.69</t>
  </si>
  <si>
    <t>51.99 -49.76 -189.53</t>
  </si>
  <si>
    <t>25.42 87.56 -272.34</t>
  </si>
  <si>
    <t>-182.48 116.2 -251.98</t>
  </si>
  <si>
    <t>53.2 6.57 -231.13</t>
  </si>
  <si>
    <t>-78.3 140.95 -289.05</t>
  </si>
  <si>
    <t>20170724T105038.464260800.txt</t>
  </si>
  <si>
    <t>91.6 -68.05 -166.36</t>
  </si>
  <si>
    <t>52.13 -49.91 -189.21</t>
  </si>
  <si>
    <t>25.81 87.2 -272.26</t>
  </si>
  <si>
    <t>-181.74 116.83 -251.87</t>
  </si>
  <si>
    <t>53.4 6.21 -230.87</t>
  </si>
  <si>
    <t>-76.68 140.85 -289.11</t>
  </si>
  <si>
    <t>20170724T105038.509381000.txt</t>
  </si>
  <si>
    <t>91.59 -68.55 -165.94</t>
  </si>
  <si>
    <t>52.01 -50.42 -188.62</t>
  </si>
  <si>
    <t>26.25 86.77 -271.96</t>
  </si>
  <si>
    <t>-180.97 117.46 -251.9</t>
  </si>
  <si>
    <t>53.35 5.68 -230.54</t>
  </si>
  <si>
    <t>-75.87 140.91 -289.34</t>
  </si>
  <si>
    <t>20170724T105038.557530900.txt</t>
  </si>
  <si>
    <t>91.64 -68.88 -165.81</t>
  </si>
  <si>
    <t>51.94 -50.71 -188.42</t>
  </si>
  <si>
    <t>26.52 86.5 -271.81</t>
  </si>
  <si>
    <t>-180.72 117.59 -252.06</t>
  </si>
  <si>
    <t>53.35 5.42 -230.35</t>
  </si>
  <si>
    <t>-75.29 140.84 -289.23</t>
  </si>
  <si>
    <t>20170724T105038.659814200.txt</t>
  </si>
  <si>
    <t>91.45 -69.51 -165.27</t>
  </si>
  <si>
    <t>52.16 -51.05 -187.98</t>
  </si>
  <si>
    <t>27.03 85.89 -271.92</t>
  </si>
  <si>
    <t>-179.9 118.23 -252.28</t>
  </si>
  <si>
    <t>53.51 4.88 -229.8</t>
  </si>
  <si>
    <t>-74.59 140.97 -289.81</t>
  </si>
  <si>
    <t>20170724T105038.699634600.txt</t>
  </si>
  <si>
    <t>91.29 -71.06 -163.99</t>
  </si>
  <si>
    <t>51.97 -52.35 -186.47</t>
  </si>
  <si>
    <t>28.2 84.34 -271.23</t>
  </si>
  <si>
    <t>-177.86 118.52 -252.94</t>
  </si>
  <si>
    <t>53.74 3.35 -228.79</t>
  </si>
  <si>
    <t>-72.6 140.71 -289.84</t>
  </si>
  <si>
    <t>20170724T105038.745756600.txt</t>
  </si>
  <si>
    <t>91.28 -71.35 -163.76</t>
  </si>
  <si>
    <t>51.85 -52.58 -186.16</t>
  </si>
  <si>
    <t>28.47 84.11 -270.98</t>
  </si>
  <si>
    <t>-177.53 118.48 -253.34</t>
  </si>
  <si>
    <t>53.7 3.06 -228.38</t>
  </si>
  <si>
    <t>-72.09 140.68 -289.83</t>
  </si>
  <si>
    <t>20170724T105038.838010400.txt</t>
  </si>
  <si>
    <t>90.97 -72.31 -162.66</t>
  </si>
  <si>
    <t>51.72 -53.75 -185.33</t>
  </si>
  <si>
    <t>29.32 83.03 -270.74</t>
  </si>
  <si>
    <t>-175.94 117.35 -254.11</t>
  </si>
  <si>
    <t>53.89 1.88 -227.82</t>
  </si>
  <si>
    <t>-70.7 140.53 -290.17</t>
  </si>
  <si>
    <t>20170724T105038.842017500.txt</t>
  </si>
  <si>
    <t>91.1 -71.95 -163.25</t>
  </si>
  <si>
    <t>51.92 -53.04 -185.78</t>
  </si>
  <si>
    <t>28.91 83.55 -270.97</t>
  </si>
  <si>
    <t>-176.68 117.99 -253.62</t>
  </si>
  <si>
    <t>53.78 2.33 -228.22</t>
  </si>
  <si>
    <t>-71.43 140.57 -289.99</t>
  </si>
  <si>
    <t>20170724T105038.934274900.txt</t>
  </si>
  <si>
    <t>90.83 -72.54 -161.68</t>
  </si>
  <si>
    <t>51.76 -54.54 -185.14</t>
  </si>
  <si>
    <t>29.65 82.27 -270.58</t>
  </si>
  <si>
    <t>-175.38 115.75 -255.49</t>
  </si>
  <si>
    <t>53.99 1.37 -227.1</t>
  </si>
  <si>
    <t>-70.9 140.49 -289.94</t>
  </si>
  <si>
    <t>20170724T105038.968368400.txt</t>
  </si>
  <si>
    <t>90.9 -72.56 -161.52</t>
  </si>
  <si>
    <t>51.89 -54.68 -185.03</t>
  </si>
  <si>
    <t>29.66 82.08 -270.6</t>
  </si>
  <si>
    <t>-175.2 115.47 -255.84</t>
  </si>
  <si>
    <t>53.89 1.59 -227.69</t>
  </si>
  <si>
    <t>-70.44 140.44 -289.95</t>
  </si>
  <si>
    <t>20170724T105039.002459100.txt</t>
  </si>
  <si>
    <t>91.02 -72.5 -161.44</t>
  </si>
  <si>
    <t>51.92 -54.67 -184.97</t>
  </si>
  <si>
    <t>29.67 81.97 -270.34</t>
  </si>
  <si>
    <t>-175.28 115.52 -255.86</t>
  </si>
  <si>
    <t>53.9 1.43 -227.57</t>
  </si>
  <si>
    <t>-70.24 140.41 -289.93</t>
  </si>
  <si>
    <t>20170724T105039.042570700.txt</t>
  </si>
  <si>
    <t>91.25 -72.38 -161.42</t>
  </si>
  <si>
    <t>51.81 -54.88 -184.6</t>
  </si>
  <si>
    <t>29.69 81.84 -270.52</t>
  </si>
  <si>
    <t>-175.26 115.36 -256.07</t>
  </si>
  <si>
    <t>53.88 1.15 -227.35</t>
  </si>
  <si>
    <t>-69.96 140.38 -289.9</t>
  </si>
  <si>
    <t>20170724T105039.088696900.txt</t>
  </si>
  <si>
    <t>91.58 -72.18 -161.62</t>
  </si>
  <si>
    <t>51.92 -54.88 -184.61</t>
  </si>
  <si>
    <t>29.67 82.14 -270.61</t>
  </si>
  <si>
    <t>-175.15 115.53 -256.11</t>
  </si>
  <si>
    <t>53.88 1.05 -227.28</t>
  </si>
  <si>
    <t>-69.86 140.35 -289.87</t>
  </si>
  <si>
    <t>20170724T105039.135822800.txt</t>
  </si>
  <si>
    <t>92.12 -71.4 -162.1</t>
  </si>
  <si>
    <t>51.99 -54.96 -184.46</t>
  </si>
  <si>
    <t>29.73 81.96 -270.52</t>
  </si>
  <si>
    <t>-174.97 115.62 -256.06</t>
  </si>
  <si>
    <t>53.87 0.87 -227.1</t>
  </si>
  <si>
    <t>-69.69 140.3 -289.84</t>
  </si>
  <si>
    <t>20170724T105039.181949800.txt</t>
  </si>
  <si>
    <t>93.09 -70.36 -163.09</t>
  </si>
  <si>
    <t>52.13 -54.98 -184.09</t>
  </si>
  <si>
    <t>29.82 81.76 -270.42</t>
  </si>
  <si>
    <t>-174.62 115.67 -255.83</t>
  </si>
  <si>
    <t>53.94 0.63 -226.92</t>
  </si>
  <si>
    <t>-69.48 140.26 -289.81</t>
  </si>
  <si>
    <t>20170724T105039.244116900.txt</t>
  </si>
  <si>
    <t>93.69 -69.8 -163.67</t>
  </si>
  <si>
    <t>52.33 -55.18 -183.95</t>
  </si>
  <si>
    <t>29.88 81.62 -270.4</t>
  </si>
  <si>
    <t>-174.41 115.69 -255.49</t>
  </si>
  <si>
    <t>53.96 0.49 -226.78</t>
  </si>
  <si>
    <t>-69.34 140.22 -289.81</t>
  </si>
  <si>
    <t>20170724T105039.354438500.txt</t>
  </si>
  <si>
    <t>94.39 -69.36 -164.39</t>
  </si>
  <si>
    <t>52.36 -55.22 -183.38</t>
  </si>
  <si>
    <t>30.07 81.28 -270.25</t>
  </si>
  <si>
    <t>-173.71 115.24 -255.36</t>
  </si>
  <si>
    <t>54.07 0.24 -226.5</t>
  </si>
  <si>
    <t>-68.95 140.2 -289.78</t>
  </si>
  <si>
    <t>20170724T105039.420627900.txt</t>
  </si>
  <si>
    <t>94.33 -69.33 -164.37</t>
  </si>
  <si>
    <t>52.39 -55.3 -183.38</t>
  </si>
  <si>
    <t>30.11 81.22 -270.23</t>
  </si>
  <si>
    <t>-173.59 115.17 -255.26</t>
  </si>
  <si>
    <t>54.07 0.2 -226.42</t>
  </si>
  <si>
    <t>-68.88 140.2 -289.8</t>
  </si>
  <si>
    <t>20170724T105039.526909200.txt</t>
  </si>
  <si>
    <t>95.74 -67.83 -166.13</t>
  </si>
  <si>
    <t>52.72 -55.35 -183.03</t>
  </si>
  <si>
    <t>30.13 80.86 -270.08</t>
  </si>
  <si>
    <t>-174.01 114.85 -254.11</t>
  </si>
  <si>
    <t>54.11 -0.06 -226.12</t>
  </si>
  <si>
    <t>-68.69 140.09 -289.66</t>
  </si>
  <si>
    <t>20170724T105039.573767800.txt</t>
  </si>
  <si>
    <t>95.97 -67.39 -166.66</t>
  </si>
  <si>
    <t>52.78 -55.2 -183</t>
  </si>
  <si>
    <t>30.07 80.85 -270.07</t>
  </si>
  <si>
    <t>-174.17 114.66 -253.95</t>
  </si>
  <si>
    <t>54.12 -0.05 -226.07</t>
  </si>
  <si>
    <t>-68.75 140.06 -289.6</t>
  </si>
  <si>
    <t>20170724T105039.635940300.txt</t>
  </si>
  <si>
    <t>96.1 -67.12 -166.87</t>
  </si>
  <si>
    <t>52.99 -55.04 -183.14</t>
  </si>
  <si>
    <t>29.98 80.83 -270.06</t>
  </si>
  <si>
    <t>-174.3 114.31 -253.87</t>
  </si>
  <si>
    <t>54.13 -0.04 -226.07</t>
  </si>
  <si>
    <t>-69.53 139.83 -289.02</t>
  </si>
  <si>
    <t>20170724T105039.714160600.txt</t>
  </si>
  <si>
    <t>96.36 -66.49 -167.55</t>
  </si>
  <si>
    <t>53.07 -54.96 -183.44</t>
  </si>
  <si>
    <t>29.53 80.91 -270.03</t>
  </si>
  <si>
    <t>-174.96 113.81 -254.07</t>
  </si>
  <si>
    <t>54.13 0.09 -226.19</t>
  </si>
  <si>
    <t>-70.21 139.85 -288.94</t>
  </si>
  <si>
    <t>20170724T105039.880954600.txt</t>
  </si>
  <si>
    <t>96.67 -66.66 -167.81</t>
  </si>
  <si>
    <t>53.05 -55.06 -183.29</t>
  </si>
  <si>
    <t>29.14 81.02 -269.99</t>
  </si>
  <si>
    <t>-174.9 114.03 -254.05</t>
  </si>
  <si>
    <t>54.08 0.25 -226.22</t>
  </si>
  <si>
    <t>-69.98 139.83 -288.9</t>
  </si>
  <si>
    <t>20170724T105040.011336200.txt</t>
  </si>
  <si>
    <t>96.45 -66.37 -167.52</t>
  </si>
  <si>
    <t>52.97 -55.61 -183.6</t>
  </si>
  <si>
    <t>29.22 80.9 -269.95</t>
  </si>
  <si>
    <t>-175.49 113.31 -256.83</t>
  </si>
  <si>
    <t>54.02 0.11 -226.09</t>
  </si>
  <si>
    <t>-69.78 139.82 -288.87</t>
  </si>
  <si>
    <t>20170724T105040.073714200.txt</t>
  </si>
  <si>
    <t>96.45 -66.2 -167.48</t>
  </si>
  <si>
    <t>52.99 -55.68 -183.73</t>
  </si>
  <si>
    <t>29.24 80.85 -269.94</t>
  </si>
  <si>
    <t>-176.23 112.91 -258.79</t>
  </si>
  <si>
    <t>53.98 0.05 -226.09</t>
  </si>
  <si>
    <t>-69.71 139.82 -288.81</t>
  </si>
  <si>
    <t>20170724T105040.291486400.txt</t>
  </si>
  <si>
    <t>96.52 -65.98 -167.31</t>
  </si>
  <si>
    <t>53.06 -55.8 -183.86</t>
  </si>
  <si>
    <t>29.17 80.71 -269.97</t>
  </si>
  <si>
    <t>-176.72 112.86 -261.32</t>
  </si>
  <si>
    <t>53.87 -0.15 -226.29</t>
  </si>
  <si>
    <t>-69.61 139.88 -288.41</t>
  </si>
  <si>
    <t>20170724T105040.353145800.txt</t>
  </si>
  <si>
    <t>96.17 -66.51 -166.6</t>
  </si>
  <si>
    <t>52.75 -56.37 -183.25</t>
  </si>
  <si>
    <t>29.48 80.54 -269.99</t>
  </si>
  <si>
    <t>-175.66 113.23 -261.33</t>
  </si>
  <si>
    <t>53.86 -0.34 -226.08</t>
  </si>
  <si>
    <t>-69.24 139.94 -288.53</t>
  </si>
  <si>
    <t>20170724T105040.435494600.txt</t>
  </si>
  <si>
    <t>95.64 -67.55 -165.91</t>
  </si>
  <si>
    <t>52.35 -56.92 -182.43</t>
  </si>
  <si>
    <t>31.18 79.43 -269.57</t>
  </si>
  <si>
    <t>-173.86 114.47 -261.36</t>
  </si>
  <si>
    <t>54.11 -1.5 -225.25</t>
  </si>
  <si>
    <t>-66.55 140.14 -289.41</t>
  </si>
  <si>
    <t>20170724T105040.463068200.txt</t>
  </si>
  <si>
    <t>95.45 -68.22 -165.64</t>
  </si>
  <si>
    <t>52.07 -57.41 -182</t>
  </si>
  <si>
    <t>31.76 79.06 -269.45</t>
  </si>
  <si>
    <t>-172.98 115.07 -261.7</t>
  </si>
  <si>
    <t>54.05 -2.02 -224.93</t>
  </si>
  <si>
    <t>-65.63 140.1 -289.49</t>
  </si>
  <si>
    <t>20170724T105040.510698700.txt</t>
  </si>
  <si>
    <t>95.21 -68.85 -165.25</t>
  </si>
  <si>
    <t>52 -57.75 -181.62</t>
  </si>
  <si>
    <t>32.22 78.6 -269.31</t>
  </si>
  <si>
    <t>-172.09 115.62 -261.95</t>
  </si>
  <si>
    <t>53.96 -2.57 -224.45</t>
  </si>
  <si>
    <t>-64.84 140.11 -289.78</t>
  </si>
  <si>
    <t>20170724T105040.622054200.txt</t>
  </si>
  <si>
    <t>93.36 -73.89 -161.8</t>
  </si>
  <si>
    <t>50.7 -61.38 -177.94</t>
  </si>
  <si>
    <t>35.39 74.25 -267.83</t>
  </si>
  <si>
    <t>-167.38 119.33 -263.96</t>
  </si>
  <si>
    <t>53.98 -7.05 -221.39</t>
  </si>
  <si>
    <t>-58.98 139.27 -290.57</t>
  </si>
  <si>
    <t>20170724T105040.759534000.txt</t>
  </si>
  <si>
    <t>91.76 -77.57 -158.97</t>
  </si>
  <si>
    <t>49.32 -64.88 -175.15</t>
  </si>
  <si>
    <t>37.49 70.84 -266.31</t>
  </si>
  <si>
    <t>-164.08 121.38 -267.38</t>
  </si>
  <si>
    <t>53.87 -10.33 -218.93</t>
  </si>
  <si>
    <t>-54.4 138.41 -290.68</t>
  </si>
  <si>
    <t>20170724T105040.888730200.txt</t>
  </si>
  <si>
    <t>89.53 -83.16 -154.67</t>
  </si>
  <si>
    <t>47.44 -69.33 -170.55</t>
  </si>
  <si>
    <t>40.43 65.54 -264.06</t>
  </si>
  <si>
    <t>-159.03 124.4 -270.71</t>
  </si>
  <si>
    <t>53.46 -15.42 -215.5</t>
  </si>
  <si>
    <t>-47.87 136.79 -290.14</t>
  </si>
  <si>
    <t>20170724T105040.994017100.txt</t>
  </si>
  <si>
    <t>87.93 -87.11 -151.67</t>
  </si>
  <si>
    <t>45.69 -72.83 -168.42</t>
  </si>
  <si>
    <t>42.48 61.52 -262.33</t>
  </si>
  <si>
    <t>-155.1 126.09 -274.26</t>
  </si>
  <si>
    <t>52.82 -19.14 -212.05</t>
  </si>
  <si>
    <t>-43.21 135.54 -290.04</t>
  </si>
  <si>
    <t>20170724T105041.067221500.txt</t>
  </si>
  <si>
    <t>87.37 -89.67 -150.97</t>
  </si>
  <si>
    <t>44.9 -76.8 -167.89</t>
  </si>
  <si>
    <t>43.74 58.67 -261.04</t>
  </si>
  <si>
    <t>-152.26 126.36 -276.43</t>
  </si>
  <si>
    <t>52.36 -22.35 -210.5</t>
  </si>
  <si>
    <t>-39.96 134.55 -289.89</t>
  </si>
  <si>
    <t>20170724T105041.089280200.txt</t>
  </si>
  <si>
    <t>87.3 -89.7 -150.89</t>
  </si>
  <si>
    <t>44.58 -78.05 -167.49</t>
  </si>
  <si>
    <t>44.1 57.67 -260.62</t>
  </si>
  <si>
    <t>-151.3 126.61 -276.99</t>
  </si>
  <si>
    <t>52.3 -23.35 -210.33</t>
  </si>
  <si>
    <t>-38.79 134.21 -289.62</t>
  </si>
  <si>
    <t>20170724T105041.150946900.txt</t>
  </si>
  <si>
    <t>87.32 -89.91 -150.57</t>
  </si>
  <si>
    <t>44.34 -79.31 -166.99</t>
  </si>
  <si>
    <t>44.51 56.62 -260.24</t>
  </si>
  <si>
    <t>-150.36 127.11 -277.67</t>
  </si>
  <si>
    <t>52.21 -24.38 -209.77</t>
  </si>
  <si>
    <t>-37.68 133.85 -289.43</t>
  </si>
  <si>
    <t>20170724T105041.232666300.txt</t>
  </si>
  <si>
    <t>87.14 -90.44 -150.1</t>
  </si>
  <si>
    <t>43.89 -81.63 -166.23</t>
  </si>
  <si>
    <t>45.4 54.48 -259.2</t>
  </si>
  <si>
    <t>-148.21 128.3 -279.5</t>
  </si>
  <si>
    <t>51.81 -26.48 -208.4</t>
  </si>
  <si>
    <t>-35.18 133.03 -289.29</t>
  </si>
  <si>
    <t>20170724T105041.339955100.txt</t>
  </si>
  <si>
    <t>85.32 -96.15 -148.65</t>
  </si>
  <si>
    <t>41.44 -92.55 -162.18</t>
  </si>
  <si>
    <t>49.02 44.37 -254.73</t>
  </si>
  <si>
    <t>-137.39 134.63 -284.28</t>
  </si>
  <si>
    <t>49.96 -36.71 -202.94</t>
  </si>
  <si>
    <t>-23.68 129.04 -288.33</t>
  </si>
  <si>
    <t>20170724T105041.450412100.txt</t>
  </si>
  <si>
    <t>83.24 -102.99 -148.3</t>
  </si>
  <si>
    <t>39 -99.21 -159.61</t>
  </si>
  <si>
    <t>50.7 38.16 -251.67</t>
  </si>
  <si>
    <t>-130.3 137.23 -284.88</t>
  </si>
  <si>
    <t>48.59 -42.99 -199.49</t>
  </si>
  <si>
    <t>-17.17 125.81 -287.47</t>
  </si>
  <si>
    <t>20170724T105041.495035800.txt</t>
  </si>
  <si>
    <t>82.69 -104.2 -148.25</t>
  </si>
  <si>
    <t>38.34 -99.91 -158.88</t>
  </si>
  <si>
    <t>50.89 37.22 -251.02</t>
  </si>
  <si>
    <t>-129.27 137.4 -284.93</t>
  </si>
  <si>
    <t>48.29 -43.76 -198.76</t>
  </si>
  <si>
    <t>-16.27 125.24 -287.4</t>
  </si>
  <si>
    <t>20170724T105041.542158900.txt</t>
  </si>
  <si>
    <t>82.44 -105.95 -148.94</t>
  </si>
  <si>
    <t>37.96 -98.58 -155.49</t>
  </si>
  <si>
    <t>50.6 36.46 -250.4</t>
  </si>
  <si>
    <t>-129.29 136.8 -283.85</t>
  </si>
  <si>
    <t>47.87 -43.56 -196.29</t>
  </si>
  <si>
    <t>-16.29 124.65 -286.65</t>
  </si>
  <si>
    <t>20170724T105041.591893400.txt</t>
  </si>
  <si>
    <t>82.59 -106.13 -149.36</t>
  </si>
  <si>
    <t>38.03 -97.88 -154.43</t>
  </si>
  <si>
    <t>50.31 36.71 -250.12</t>
  </si>
  <si>
    <t>-129.77 136.08 -283.71</t>
  </si>
  <si>
    <t>48.04 -43.12 -195.92</t>
  </si>
  <si>
    <t>-16.73 124.61 -286.53</t>
  </si>
  <si>
    <t>20170724T105041.666645100.txt</t>
  </si>
  <si>
    <t>82.85 -106.39 -150.51</t>
  </si>
  <si>
    <t>38.98 -94.99 -151.93</t>
  </si>
  <si>
    <t>49.95 37.37 -250.5</t>
  </si>
  <si>
    <t>-131.01 134.76 -283.15</t>
  </si>
  <si>
    <t>48.38 -41.01 -194.65</t>
  </si>
  <si>
    <t>-18.23 124.71 -286.42</t>
  </si>
  <si>
    <t>20170724T105041.732821800.txt</t>
  </si>
  <si>
    <t>84.44 -105.49 -152.47</t>
  </si>
  <si>
    <t>41.68 -90.62 -149.84</t>
  </si>
  <si>
    <t>48.18 39.7 -251.35</t>
  </si>
  <si>
    <t>-135.81 133.04 -281.21</t>
  </si>
  <si>
    <t>49.66 -37.81 -194.05</t>
  </si>
  <si>
    <t>-22.84 125.42 -285.85</t>
  </si>
  <si>
    <t>20170724T105041.806528400.txt</t>
  </si>
  <si>
    <t>84.93 -106.14 -155.84</t>
  </si>
  <si>
    <t>44.35 -87.6 -148.26</t>
  </si>
  <si>
    <t>47.49 41.3 -251.61</t>
  </si>
  <si>
    <t>-135.52 132.84 -275.46</t>
  </si>
  <si>
    <t>51.07 -35.31 -193.68</t>
  </si>
  <si>
    <t>-24.39 126.08 -287.39</t>
  </si>
  <si>
    <t>20170724T105041.860674200.txt</t>
  </si>
  <si>
    <t>84.95 -106.38 -156.56</t>
  </si>
  <si>
    <t>44.77 -87.36 -148.13</t>
  </si>
  <si>
    <t>47.43 41.39 -251.57</t>
  </si>
  <si>
    <t>-135.27 132.92 -274.62</t>
  </si>
  <si>
    <t>51.2 -35.1 -193.55</t>
  </si>
  <si>
    <t>-24.61 126.11 -287.59</t>
  </si>
  <si>
    <t>20170724T105041.901784400.txt</t>
  </si>
  <si>
    <t>85.09 -106.23 -156.94</t>
  </si>
  <si>
    <t>45 -87.26 -148.15</t>
  </si>
  <si>
    <t>47.4 41.54 -251.63</t>
  </si>
  <si>
    <t>-137.22 134.24 -276.11</t>
  </si>
  <si>
    <t>51.28 -35.24 -193.67</t>
  </si>
  <si>
    <t>-24.75 126.01 -287.32</t>
  </si>
  <si>
    <t>20170724T105041.970979600.txt</t>
  </si>
  <si>
    <t>85.54 -104.89 -159.21</t>
  </si>
  <si>
    <t>46.47 -85.03 -148.84</t>
  </si>
  <si>
    <t>45.74 43.97 -252.01</t>
  </si>
  <si>
    <t>-137.49 133.33 -267.93</t>
  </si>
  <si>
    <t>51.77 -33.5 -194.92</t>
  </si>
  <si>
    <t>-28.97 126.34 -287.32</t>
  </si>
  <si>
    <t>20170724T105042.003064500.txt</t>
  </si>
  <si>
    <t>86.52 -102.4 -160.6</t>
  </si>
  <si>
    <t>47.36 -82.61 -150.37</t>
  </si>
  <si>
    <t>44.19 46.06 -253.17</t>
  </si>
  <si>
    <t>-142.62 133.69 -266.74</t>
  </si>
  <si>
    <t>51.75 -31.07 -196.21</t>
  </si>
  <si>
    <t>-32.78 127 -286.79</t>
  </si>
  <si>
    <t>20170724T105042.063728500.txt</t>
  </si>
  <si>
    <t>88.93 -99.81 -162.69</t>
  </si>
  <si>
    <t>48.72 -81.19 -151.38</t>
  </si>
  <si>
    <t>43.77 48.03 -254.41</t>
  </si>
  <si>
    <t>-144.94 133.36 -266.7</t>
  </si>
  <si>
    <t>52.22 -28.99 -197.67</t>
  </si>
  <si>
    <t>-34.95 127.91 -286.91</t>
  </si>
  <si>
    <t>20170724T105042.137430100.txt</t>
  </si>
  <si>
    <t>87.21 -102.19 -156.71</t>
  </si>
  <si>
    <t>45.55 -86.06 -150.93</t>
  </si>
  <si>
    <t>47.31 43.69 -252.95</t>
  </si>
  <si>
    <t>-138.04 132.22 -276.47</t>
  </si>
  <si>
    <t>51.15 -33.88 -196.04</t>
  </si>
  <si>
    <t>-26.09 127.39 -287.48</t>
  </si>
  <si>
    <t>20170724T105042.191220400.txt</t>
  </si>
  <si>
    <t>87.76 -101.91 -154.27</t>
  </si>
  <si>
    <t>44.79 -88.29 -151.79</t>
  </si>
  <si>
    <t>48.02 42.53 -252.36</t>
  </si>
  <si>
    <t>-136.87 132.51 -278.07</t>
  </si>
  <si>
    <t>50.98 -35.23 -196.02</t>
  </si>
  <si>
    <t>-24.6 126.89 -287.43</t>
  </si>
  <si>
    <t>20170724T105042.214280900.txt</t>
  </si>
  <si>
    <t>88.35 -102.29 -152.78</t>
  </si>
  <si>
    <t>43.78 -93.38 -155.04</t>
  </si>
  <si>
    <t>48.69 40.95 -251.61</t>
  </si>
  <si>
    <t>-135.3 133.2 -279.48</t>
  </si>
  <si>
    <t>50.46 -38.89 -197.93</t>
  </si>
  <si>
    <t>-22.65 126.09 -287.15</t>
  </si>
  <si>
    <t>20170724T105042.294040800.txt</t>
  </si>
  <si>
    <t>88.37 -102.46 -152.12</t>
  </si>
  <si>
    <t>43.56 -95.76 -156.85</t>
  </si>
  <si>
    <t>48.96 40.14 -251.44</t>
  </si>
  <si>
    <t>-133.83 133.08 -279.43</t>
  </si>
  <si>
    <t>50 -39.95 -197.94</t>
  </si>
  <si>
    <t>-21.85 125.86 -287.13</t>
  </si>
  <si>
    <t>20170724T105042.434937500.txt</t>
  </si>
  <si>
    <t>85.67 -103.4 -149.06</t>
  </si>
  <si>
    <t>42.34 -106.32 -162.82</t>
  </si>
  <si>
    <t>50.86 35.01 -249.56</t>
  </si>
  <si>
    <t>-126.79 135.17 -285.39</t>
  </si>
  <si>
    <t>48.5 -47.34 -199.76</t>
  </si>
  <si>
    <t>-14.51 123.96 -287.07</t>
  </si>
  <si>
    <t>20170724T105042.459003300.txt</t>
  </si>
  <si>
    <t>85.15 -103.25 -148.8</t>
  </si>
  <si>
    <t>41.96 -106.93 -162.52</t>
  </si>
  <si>
    <t>51 34.41 -249.13</t>
  </si>
  <si>
    <t>-125.66 135.32 -285.52</t>
  </si>
  <si>
    <t>48.16 -48.02 -199.39</t>
  </si>
  <si>
    <t>-13.77 123.78 -286.99</t>
  </si>
  <si>
    <t>20170724T105042.494004400.txt</t>
  </si>
  <si>
    <t>83.81 -103.23 -148.28</t>
  </si>
  <si>
    <t>40.84 -107.95 -161.44</t>
  </si>
  <si>
    <t>51.55 32.96 -248.5</t>
  </si>
  <si>
    <t>-123.88 136.18 -285.65</t>
  </si>
  <si>
    <t>47.56 -49.53 -198.27</t>
  </si>
  <si>
    <t>-11.98 123.02 -287</t>
  </si>
  <si>
    <t>20170724T105042.571746300.txt</t>
  </si>
  <si>
    <t>82.56 -103.91 -147.86</t>
  </si>
  <si>
    <t>39.78 -109.54 -160.3</t>
  </si>
  <si>
    <t>51.97 31.23 -247.55</t>
  </si>
  <si>
    <t>-121.18 137.18 -286.17</t>
  </si>
  <si>
    <t>47.16 -50.88 -197.28</t>
  </si>
  <si>
    <t>-9.78 121.97 -286.88</t>
  </si>
  <si>
    <t>20170724T105042.677553700.txt</t>
  </si>
  <si>
    <t>81.16 -105.08 -147.63</t>
  </si>
  <si>
    <t>38.5 -111.7 -158.94</t>
  </si>
  <si>
    <t>52.69 28.72 -246.31</t>
  </si>
  <si>
    <t>-118.15 138.7 -287.19</t>
  </si>
  <si>
    <t>46.47 -52.92 -195.87</t>
  </si>
  <si>
    <t>-6.92 120.65 -286.77</t>
  </si>
  <si>
    <t>20170724T105042.694592800.txt</t>
  </si>
  <si>
    <t>75.09 -110.12 -146.26</t>
  </si>
  <si>
    <t>32.85 -118.43 -156.12</t>
  </si>
  <si>
    <t>53.88 21.53 -242.77</t>
  </si>
  <si>
    <t>-109.23 141.42 -290.15</t>
  </si>
  <si>
    <t>43.31 -60.52 -192.3</t>
  </si>
  <si>
    <t>0.56 116.28 -285.78</t>
  </si>
  <si>
    <t>20170724T105042.763779200.txt</t>
  </si>
  <si>
    <t>72.71 -111.72 -145.64</t>
  </si>
  <si>
    <t>30.76 -120.41 -155.51</t>
  </si>
  <si>
    <t>54.1 19.36 -241.72</t>
  </si>
  <si>
    <t>-106.55 142.05 -290.73</t>
  </si>
  <si>
    <t>41.97 -62.47 -191.43</t>
  </si>
  <si>
    <t>2.67 114.9 -285.21</t>
  </si>
  <si>
    <t>20170724T105042.807804900.txt</t>
  </si>
  <si>
    <t>66.6 -126.92 -145.16</t>
  </si>
  <si>
    <t>25.63 -135.82 -157.45</t>
  </si>
  <si>
    <t>56 7.32 -235.73</t>
  </si>
  <si>
    <t>-91.65 143.2 -293.27</t>
  </si>
  <si>
    <t>39.26 -75.37 -188.01</t>
  </si>
  <si>
    <t>14.18 106.48 -282.12</t>
  </si>
  <si>
    <t>20170724T105042.971725300.txt</t>
  </si>
  <si>
    <t>69.69 -131.04 -145.93</t>
  </si>
  <si>
    <t>28.59 -141.78 -156.08</t>
  </si>
  <si>
    <t>57.4 2.14 -233.32</t>
  </si>
  <si>
    <t>-85.07 143.2 -293.69</t>
  </si>
  <si>
    <t>40.31 -81.42 -186.19</t>
  </si>
  <si>
    <t>18.82 102.55 -281.19</t>
  </si>
  <si>
    <t>20170724T105042.990769800.txt</t>
  </si>
  <si>
    <t>69.18 -141.33 -149.68</t>
  </si>
  <si>
    <t>28.58 -154.95 -158.14</t>
  </si>
  <si>
    <t>57.45 -7.87 -228.12</t>
  </si>
  <si>
    <t>-72.97 143.03 -293.67</t>
  </si>
  <si>
    <t>38.21 -92.43 -184.42</t>
  </si>
  <si>
    <t>26.72 94.45 -278.36</t>
  </si>
  <si>
    <t>-188.97 121.43 -277.16</t>
  </si>
  <si>
    <t>20170724T105043.169365900.txt</t>
  </si>
  <si>
    <t>68.39 -149.06 -151.15</t>
  </si>
  <si>
    <t>30.23 -168.4 -157.71</t>
  </si>
  <si>
    <t>56.87 -18.86 -220.12</t>
  </si>
  <si>
    <t>-58.43 141.61 -293.74</t>
  </si>
  <si>
    <t>34.1 -103.69 -179.56</t>
  </si>
  <si>
    <t>35.08 83.79 -274.54</t>
  </si>
  <si>
    <t>-176.06 128.91 -279.9</t>
  </si>
  <si>
    <t>20170724T105043.194428900.txt</t>
  </si>
  <si>
    <t>68.09 -149.67 -151.15</t>
  </si>
  <si>
    <t>30.49 -169.89 -157.76</t>
  </si>
  <si>
    <t>56.65 -20.04 -218.94</t>
  </si>
  <si>
    <t>-56.66 141.4 -293.97</t>
  </si>
  <si>
    <t>32.82 -104.81 -183.44</t>
  </si>
  <si>
    <t>36.07 82.46 -274.08</t>
  </si>
  <si>
    <t>-174.39 129.83 -280.09</t>
  </si>
  <si>
    <t>20170724T105043.245564700.txt</t>
  </si>
  <si>
    <t>67.82 -150.32 -151.34</t>
  </si>
  <si>
    <t>30.69 -171.31 -157.81</t>
  </si>
  <si>
    <t>56.35 -21.3 -217.82</t>
  </si>
  <si>
    <t>-54.8 141.13 -293.99</t>
  </si>
  <si>
    <t>32.1 -106.06 -181.63</t>
  </si>
  <si>
    <t>37 81.11 -273.57</t>
  </si>
  <si>
    <t>-172.76 130.54 -279.99</t>
  </si>
  <si>
    <t>20170724T105043.277656100.txt</t>
  </si>
  <si>
    <t>66.9 -150.81 -151.11</t>
  </si>
  <si>
    <t>31.25 -173.65 -157.9</t>
  </si>
  <si>
    <t>55.8 -23.81 -215.69</t>
  </si>
  <si>
    <t>-51.33 140.46 -293.85</t>
  </si>
  <si>
    <t>29.35 -108.18 -185.8</t>
  </si>
  <si>
    <t>38.76 78.35 -272.56</t>
  </si>
  <si>
    <t>-169.79 132.07 -281.53</t>
  </si>
  <si>
    <t>20170724T105043.337814700.txt</t>
  </si>
  <si>
    <t>65.99 -150.98 -150.8</t>
  </si>
  <si>
    <t>31.89 -175.59 -158.1</t>
  </si>
  <si>
    <t>54.89 -25.75 -213.21</t>
  </si>
  <si>
    <t>-48.19 139.91 -293.66</t>
  </si>
  <si>
    <t>28.5 -109.87 -174.51</t>
  </si>
  <si>
    <t>40.38 75.72 -271.5</t>
  </si>
  <si>
    <t>-166.73 133.6 -281.53</t>
  </si>
  <si>
    <t>20170724T105043.526476900.txt</t>
  </si>
  <si>
    <t>62.99 -150.77 -148.73</t>
  </si>
  <si>
    <t>34.54 -179.55 -158.99</t>
  </si>
  <si>
    <t>50.54 -32.03 -204.07</t>
  </si>
  <si>
    <t>-37.61 137.12 -293.04</t>
  </si>
  <si>
    <t>22.54 -113.86 -162.15</t>
  </si>
  <si>
    <t>45.24 66.5 -268.02</t>
  </si>
  <si>
    <t>-156.65 136 -283.57</t>
  </si>
  <si>
    <t>20170724T105043.607697000.txt</t>
  </si>
  <si>
    <t>62.44 -150.57 -148.32</t>
  </si>
  <si>
    <t>35.23 -180.02 -159.21</t>
  </si>
  <si>
    <t>49.14 -33.11 -201.79</t>
  </si>
  <si>
    <t>-35.07 136.35 -292.58</t>
  </si>
  <si>
    <t>21.18 -114.65 -159.99</t>
  </si>
  <si>
    <t>46.51 64.2 -267.35</t>
  </si>
  <si>
    <t>-153.94 135.87 -282.83</t>
  </si>
  <si>
    <t>20170724T105043.681470500.txt</t>
  </si>
  <si>
    <t>63.96 -150.89 -149.4</t>
  </si>
  <si>
    <t>35.07 -179.06 -158.9</t>
  </si>
  <si>
    <t>49.97 -32.11 -200.19</t>
  </si>
  <si>
    <t>-37.6 135.31 -291.1</t>
  </si>
  <si>
    <t>23.16 -113.24 -156.57</t>
  </si>
  <si>
    <t>45.42 63.83 -267.33</t>
  </si>
  <si>
    <t>-154.96 130.02 -277.39</t>
  </si>
  <si>
    <t>20170724T105043.744627100.txt</t>
  </si>
  <si>
    <t>65.26 -151.2 -150.71</t>
  </si>
  <si>
    <t>34.86 -178.27 -158.41</t>
  </si>
  <si>
    <t>50.75 -31.02 -199.66</t>
  </si>
  <si>
    <t>-39.46 134.95 -290.43</t>
  </si>
  <si>
    <t>25.04 -112.14 -155.4</t>
  </si>
  <si>
    <t>44.44 64.32 -267.6</t>
  </si>
  <si>
    <t>-156.09 126.98 -274.8</t>
  </si>
  <si>
    <t>20170724T105043.934175500.txt</t>
  </si>
  <si>
    <t>67.79 -152.01 -165.76</t>
  </si>
  <si>
    <t>33 -172.64 -156.16</t>
  </si>
  <si>
    <t>53.34 -22.26 -206.93</t>
  </si>
  <si>
    <t>-55.66 136.96 -290.65</t>
  </si>
  <si>
    <t>35.4 -105.62 -159.09</t>
  </si>
  <si>
    <t>35.66 74.62 -271.06</t>
  </si>
  <si>
    <t>-163.79 112.63 -257.45</t>
  </si>
  <si>
    <t>20170724T105043.965767200.txt</t>
  </si>
  <si>
    <t>68.11 -151.91 -165.96</t>
  </si>
  <si>
    <t>33.32 -172.23 -156</t>
  </si>
  <si>
    <t>53.71 -21.87 -207.43</t>
  </si>
  <si>
    <t>-56.82 136.98 -290.62</t>
  </si>
  <si>
    <t>36.2 -105.39 -158.37</t>
  </si>
  <si>
    <t>34.91 75.11 -271.32</t>
  </si>
  <si>
    <t>-164.98 112.59 -256.43</t>
  </si>
  <si>
    <t>20170724T105044.025993100.txt</t>
  </si>
  <si>
    <t>68.16 -152.02 -166.13</t>
  </si>
  <si>
    <t>33.37 -172.05 -155.94</t>
  </si>
  <si>
    <t>53.58 -21.59 -207.96</t>
  </si>
  <si>
    <t>-58.04 136.82 -289.96</t>
  </si>
  <si>
    <t>36.49 -105.28 -158.74</t>
  </si>
  <si>
    <t>34.04 75.64 -271.18</t>
  </si>
  <si>
    <t>-166.35 112.95 -255.33</t>
  </si>
  <si>
    <t>20170724T105044.140945700.txt</t>
  </si>
  <si>
    <t>67.42 -151.06 -168.56</t>
  </si>
  <si>
    <t>32.83 -169.37 -155.21</t>
  </si>
  <si>
    <t>52.49 -18.26 -211.73</t>
  </si>
  <si>
    <t>-65.92 137.74 -289.56</t>
  </si>
  <si>
    <t>37.68 -103.26 -159.93</t>
  </si>
  <si>
    <t>29.26 80.27 -271.73</t>
  </si>
  <si>
    <t>-174.06 112.73 -253.57</t>
  </si>
  <si>
    <t>20170724T105044.209134400.txt</t>
  </si>
  <si>
    <t>68.34 -152.03 -167.51</t>
  </si>
  <si>
    <t>33.53 -170.08 -154.78</t>
  </si>
  <si>
    <t>53.22 -18.69 -211.54</t>
  </si>
  <si>
    <t>-62.01 137.89 -290.1</t>
  </si>
  <si>
    <t>38.04 -103.92 -163.25</t>
  </si>
  <si>
    <t>32.13 79.6 -272.62</t>
  </si>
  <si>
    <t>-178.58 126.63 -266.56</t>
  </si>
  <si>
    <t>20170724T105044.340497800.txt</t>
  </si>
  <si>
    <t>69.44 -153.21 -162.59</t>
  </si>
  <si>
    <t>35.12 -174.71 -154.96</t>
  </si>
  <si>
    <t>54.22 -23.94 -208.29</t>
  </si>
  <si>
    <t>-52.01 137.01 -291.53</t>
  </si>
  <si>
    <t>37.99 74.35 -271.29</t>
  </si>
  <si>
    <t>-171.59 134.41 -281.25</t>
  </si>
  <si>
    <t>20170724T105044.371101400.txt</t>
  </si>
  <si>
    <t>69.12 -151.83 -157.24</t>
  </si>
  <si>
    <t>37.76 -177.9 -156.18</t>
  </si>
  <si>
    <t>52.75 -29.7 -199.59</t>
  </si>
  <si>
    <t>-38.62 136.2 -290.43</t>
  </si>
  <si>
    <t>31.23 -111.37 -153.59</t>
  </si>
  <si>
    <t>44.4 65.64 -268.2</t>
  </si>
  <si>
    <t>-157.9 135.01 -295.07</t>
  </si>
  <si>
    <t>20170724T105044.434277000.txt</t>
  </si>
  <si>
    <t>69.05 -150.91 -155.83</t>
  </si>
  <si>
    <t>39.02 -178.72 -156.85</t>
  </si>
  <si>
    <t>51.67 -31.1 -195.94</t>
  </si>
  <si>
    <t>-33.32 135.91 -291.21</t>
  </si>
  <si>
    <t>29.53 -112.53 -151.21</t>
  </si>
  <si>
    <t>47.1 62.39 -267.37</t>
  </si>
  <si>
    <t>-152.6 134.75 -300.1</t>
  </si>
  <si>
    <t>20170724T105044.505969100.txt</t>
  </si>
  <si>
    <t>69.05 -150.85 -155.46</t>
  </si>
  <si>
    <t>39.45 -178.99 -157.14</t>
  </si>
  <si>
    <t>51.37 -31.72 -194.87</t>
  </si>
  <si>
    <t>-32 135.6 -290.81</t>
  </si>
  <si>
    <t>29.12 -113.04 -150.7</t>
  </si>
  <si>
    <t>47.57 61.43 -266.89</t>
  </si>
  <si>
    <t>-151.13 134.18 -300.26</t>
  </si>
  <si>
    <t>20170724T105044.541062600.txt</t>
  </si>
  <si>
    <t>69.09 -150.68 -155.03</t>
  </si>
  <si>
    <t>39.93 -179.31 -157.46</t>
  </si>
  <si>
    <t>50.96 -32.28 -193.72</t>
  </si>
  <si>
    <t>-30.4 135.31 -290.84</t>
  </si>
  <si>
    <t>28.69 -113.57 -149.98</t>
  </si>
  <si>
    <t>48.23 60.34 -266.57</t>
  </si>
  <si>
    <t>-149.36 133.98 -300.17</t>
  </si>
  <si>
    <t>20170724T105044.572154300.txt</t>
  </si>
  <si>
    <t>69.17 -150.66 -154.76</t>
  </si>
  <si>
    <t>40.55 -179.71 -157.9</t>
  </si>
  <si>
    <t>50.36 -32.9 -192.27</t>
  </si>
  <si>
    <t>-28.51 135.01 -290.94</t>
  </si>
  <si>
    <t>28.14 -114.33 -149.56</t>
  </si>
  <si>
    <t>48.99 58.97 -265.91</t>
  </si>
  <si>
    <t>-147.33 134.26 -300.57</t>
  </si>
  <si>
    <t>20170724T105044.745151800.txt</t>
  </si>
  <si>
    <t>70.34 -151.6 -155.73</t>
  </si>
  <si>
    <t>47.26 -183.91 -165.58</t>
  </si>
  <si>
    <t>46.4 -39.01 -180.06</t>
  </si>
  <si>
    <t>-14.22 130.21 -289.75</t>
  </si>
  <si>
    <t>24.88 -123.28 -148.86</t>
  </si>
  <si>
    <t>54.33 46.83 -260.42</t>
  </si>
  <si>
    <t>-133.11 138.38 -300.44</t>
  </si>
  <si>
    <t>20170724T105044.793329900.txt</t>
  </si>
  <si>
    <t>70.63 -151.82 -156.18</t>
  </si>
  <si>
    <t>48.06 -184.31 -166.75</t>
  </si>
  <si>
    <t>46.06 -39.74 -178.76</t>
  </si>
  <si>
    <t>-12.69 129.49 -289.77</t>
  </si>
  <si>
    <t>24.57 -124.46 -149.14</t>
  </si>
  <si>
    <t>54.74 45.45 -259.72</t>
  </si>
  <si>
    <t>-131.09 138.79 -300.11</t>
  </si>
  <si>
    <t>20170724T105044.853489200.txt</t>
  </si>
  <si>
    <t>71.14 -152.13 -157.27</t>
  </si>
  <si>
    <t>49.61 -185 -168.88</t>
  </si>
  <si>
    <t>45.25 -41.35 -176.19</t>
  </si>
  <si>
    <t>-9.72 128.07 -289.43</t>
  </si>
  <si>
    <t>23.87 -126.72 -149.76</t>
  </si>
  <si>
    <t>55.65 42.76 -258.09</t>
  </si>
  <si>
    <t>-127.56 139.66 -299.34</t>
  </si>
  <si>
    <t>20170724T105044.947789300.txt</t>
  </si>
  <si>
    <t>72.3 -152.19 -159.83</t>
  </si>
  <si>
    <t>52.99 -186.04 -174.26</t>
  </si>
  <si>
    <t>43.6 -45.03 -170.17</t>
  </si>
  <si>
    <t>-2.8 124.2 -289.26</t>
  </si>
  <si>
    <t>21.99 -132.07 -152.2</t>
  </si>
  <si>
    <t>57.86 36.33 -254.27</t>
  </si>
  <si>
    <t>-120.19 141.3 -296.36</t>
  </si>
  <si>
    <t>20170724T105045.009555900.txt</t>
  </si>
  <si>
    <t>72.46 -152.13 -160.38</t>
  </si>
  <si>
    <t>53.67 -186.21 -175.65</t>
  </si>
  <si>
    <t>43.44 -45.91 -169.83</t>
  </si>
  <si>
    <t>-1.48 123.24 -289.12</t>
  </si>
  <si>
    <t>21.45 -133.13 -152.86</t>
  </si>
  <si>
    <t>58.19 34.97 -253.36</t>
  </si>
  <si>
    <t>-118.71 141.81 -295.83</t>
  </si>
  <si>
    <t>20170724T105045.127883000.txt</t>
  </si>
  <si>
    <t>73.09 -150.75 -163.94</t>
  </si>
  <si>
    <t>55.19 -186.34 -179.88</t>
  </si>
  <si>
    <t>40.1 -49.91 -165.35</t>
  </si>
  <si>
    <t>4.54 118.21 -288.56</t>
  </si>
  <si>
    <t>16.89 -138.02 -157.31</t>
  </si>
  <si>
    <t>60.07 28.81 -248.46</t>
  </si>
  <si>
    <t>-110.97 145.89 -292.94</t>
  </si>
  <si>
    <t>20170724T105045.165985700.txt</t>
  </si>
  <si>
    <t>72.19 -150.23 -165.02</t>
  </si>
  <si>
    <t>55.68 -186.43 -180.62</t>
  </si>
  <si>
    <t>38.51 -51.22 -164.28</t>
  </si>
  <si>
    <t>6.49 116.58 -288.82</t>
  </si>
  <si>
    <t>15.28 -139.65 -158.71</t>
  </si>
  <si>
    <t>60.66 26.82 -246.85</t>
  </si>
  <si>
    <t>-108.66 147.53 -292.54</t>
  </si>
  <si>
    <t>20170724T105045.263800700.txt</t>
  </si>
  <si>
    <t>71.06 -149.56 -165.68</t>
  </si>
  <si>
    <t>55.77 -186.59 -181.25</t>
  </si>
  <si>
    <t>36.68 -52.41 -163.36</t>
  </si>
  <si>
    <t>8.04 114.72 -288.32</t>
  </si>
  <si>
    <t>13.5 -141.01 -160.03</t>
  </si>
  <si>
    <t>61.22 25.08 -245.37</t>
  </si>
  <si>
    <t>-105.93 148.12 -291.07</t>
  </si>
  <si>
    <t>20170724T105045.375143500.txt</t>
  </si>
  <si>
    <t>68.82 -149.09 -165.67</t>
  </si>
  <si>
    <t>54.66 -186.96 -179.7</t>
  </si>
  <si>
    <t>32.12 -53.39 -162.67</t>
  </si>
  <si>
    <t>8.65 112.13 -287.33</t>
  </si>
  <si>
    <t>9.58 -142.61 -161.53</t>
  </si>
  <si>
    <t>61.44 22.98 -243.57</t>
  </si>
  <si>
    <t>-104.65 148.22 -289.41</t>
  </si>
  <si>
    <t>20170724T105045.412244400.txt</t>
  </si>
  <si>
    <t>68.57 -148.93 -165.93</t>
  </si>
  <si>
    <t>54.35 -186.99 -179.58</t>
  </si>
  <si>
    <t>31.61 -53.49 -162.81</t>
  </si>
  <si>
    <t>7.85 111.46 -286.67</t>
  </si>
  <si>
    <t>9.03 -142.55 -161.67</t>
  </si>
  <si>
    <t>61.2 23.05 -243.25</t>
  </si>
  <si>
    <t>-105.66 148.21 -289.07</t>
  </si>
  <si>
    <t>20170724T105045.545107800.txt</t>
  </si>
  <si>
    <t>68.2 -148.46 -167.91</t>
  </si>
  <si>
    <t>52.88 -186.78 -179.01</t>
  </si>
  <si>
    <t>31.32 -53.55 -164.28</t>
  </si>
  <si>
    <t>4.81 111.52 -286.8</t>
  </si>
  <si>
    <t>8.42 -141.59 -161.34</t>
  </si>
  <si>
    <t>60.73 23.75 -243.15</t>
  </si>
  <si>
    <t>-109.06 147.49 -287.6</t>
  </si>
  <si>
    <t>20170724T105045.610811000.txt</t>
  </si>
  <si>
    <t>68.2 -148.49 -168.16</t>
  </si>
  <si>
    <t>52.76 -186.76 -179.08</t>
  </si>
  <si>
    <t>31.42 -53.28 -163.38</t>
  </si>
  <si>
    <t>4.62 111.47 -286.79</t>
  </si>
  <si>
    <t>8.37 -141.42 -161.27</t>
  </si>
  <si>
    <t>60.74 23.52 -243.1</t>
  </si>
  <si>
    <t>-109.26 147.12 -287.47</t>
  </si>
  <si>
    <t>20170724T105045.682534700.txt</t>
  </si>
  <si>
    <t>68.24 -148.38 -168.31</t>
  </si>
  <si>
    <t>52.63 -186.77 -179.05</t>
  </si>
  <si>
    <t>31.38 -53.35 -163.64</t>
  </si>
  <si>
    <t>4.17 111.47 -286.71</t>
  </si>
  <si>
    <t>8.31 -141.33 -161.3</t>
  </si>
  <si>
    <t>60.67 23.65 -243.11</t>
  </si>
  <si>
    <t>-109.73 146.99 -287.95</t>
  </si>
  <si>
    <t>20170724T105045.779911800.txt</t>
  </si>
  <si>
    <t>69.33 -148.67 -171.3</t>
  </si>
  <si>
    <t>49.5 -186.56 -177.7</t>
  </si>
  <si>
    <t>31.87 -50.67 -166.62</t>
  </si>
  <si>
    <t>-1.27 112.99 -286.79</t>
  </si>
  <si>
    <t>7.87 -138.27 -160.18</t>
  </si>
  <si>
    <t>59.33 27.35 -246</t>
  </si>
  <si>
    <t>-116.68 144.93 -286.25</t>
  </si>
  <si>
    <t>20170724T105045.797945000.txt</t>
  </si>
  <si>
    <t>69.6 -148.98 -171.96</t>
  </si>
  <si>
    <t>48.75 -186.49 -177.48</t>
  </si>
  <si>
    <t>32.24 -50.33 -167.26</t>
  </si>
  <si>
    <t>-2.19 113.43 -286.82</t>
  </si>
  <si>
    <t>7.7 -137.59 -160</t>
  </si>
  <si>
    <t>59.06 28.04 -246.49</t>
  </si>
  <si>
    <t>-117.07 144.26 -285</t>
  </si>
  <si>
    <t>20170724T105045.863123800.txt</t>
  </si>
  <si>
    <t>69.82 -149.03 -172.63</t>
  </si>
  <si>
    <t>47.76 -186.17 -176.09</t>
  </si>
  <si>
    <t>32.53 -49.39 -167.34</t>
  </si>
  <si>
    <t>-3.28 114.06 -286.89</t>
  </si>
  <si>
    <t>7.59 -136.75 -159.75</t>
  </si>
  <si>
    <t>58.73 28.91 -246.91</t>
  </si>
  <si>
    <t>-118.49 143.44 -284.34</t>
  </si>
  <si>
    <t>20170724T105045.962896900.txt</t>
  </si>
  <si>
    <t>72.12 -150.64 -174.15</t>
  </si>
  <si>
    <t>45.53 -186.1 -176.16</t>
  </si>
  <si>
    <t>33.06 -47.59 -168.85</t>
  </si>
  <si>
    <t>-5.81 115.73 -287.36</t>
  </si>
  <si>
    <t>7.09 -134.67 -159.15</t>
  </si>
  <si>
    <t>57.68 31.26 -248.45</t>
  </si>
  <si>
    <t>-121.35 137.93 -281.35</t>
  </si>
  <si>
    <t>20170724T105046.025128900.txt</t>
  </si>
  <si>
    <t>44.35 -185.96 -175.36</t>
  </si>
  <si>
    <t>33.14 -46.75 -169.85</t>
  </si>
  <si>
    <t>-8.1 116.53 -287.18</t>
  </si>
  <si>
    <t>6.72 -133.69 -158.88</t>
  </si>
  <si>
    <t>56.86 32.64 -249.32</t>
  </si>
  <si>
    <t>-124 136.23 -279.16</t>
  </si>
  <si>
    <t>20170724T105046.103350000.txt</t>
  </si>
  <si>
    <t>73.49 -152.51 -175.25</t>
  </si>
  <si>
    <t>43.99 -185.95 -175.03</t>
  </si>
  <si>
    <t>33.25 -46.64 -170.21</t>
  </si>
  <si>
    <t>-8.7 116.83 -287.01</t>
  </si>
  <si>
    <t>6.7 -133.4 -158.82</t>
  </si>
  <si>
    <t>56.52 32.99 -249.59</t>
  </si>
  <si>
    <t>-124.71 136.4 -278.66</t>
  </si>
  <si>
    <t>20170724T105046.200621200.txt</t>
  </si>
  <si>
    <t>73.79 -152.99 -177.6</t>
  </si>
  <si>
    <t>43.14 -186.08 -176.57</t>
  </si>
  <si>
    <t>33.79 -47.5 -167.8</t>
  </si>
  <si>
    <t>-4.77 114.66 -287.43</t>
  </si>
  <si>
    <t>5.52 -134.02 -159.43</t>
  </si>
  <si>
    <t>58.36 30.58 -247.94</t>
  </si>
  <si>
    <t>-119.75 147.17 -287.29</t>
  </si>
  <si>
    <t>20170724T105046.264785900.txt</t>
  </si>
  <si>
    <t>73.68 -152.81 -178.2</t>
  </si>
  <si>
    <t>43.04 -186.05 -176.72</t>
  </si>
  <si>
    <t>33.57 -47.84 -167.02</t>
  </si>
  <si>
    <t>-3.62 114.06 -287.61</t>
  </si>
  <si>
    <t>5.12 -134.31 -159.65</t>
  </si>
  <si>
    <t>58.84 29.61 -247.29</t>
  </si>
  <si>
    <t>-118.75 147.62 -289.15</t>
  </si>
  <si>
    <t>20170724T105046.323479000.txt</t>
  </si>
  <si>
    <t>73.62 -152.67 -179.26</t>
  </si>
  <si>
    <t>42.87 -186.07 -177.21</t>
  </si>
  <si>
    <t>32.55 -49.08 -165.35</t>
  </si>
  <si>
    <t>-0.57 112.61 -287.74</t>
  </si>
  <si>
    <t>3.52 -135.39 -160.39</t>
  </si>
  <si>
    <t>59.71 27.39 -245.69</t>
  </si>
  <si>
    <t>-115 148.62 -291.52</t>
  </si>
  <si>
    <t>20170724T105046.388170900.txt</t>
  </si>
  <si>
    <t>73.31 -152.95 -179.65</t>
  </si>
  <si>
    <t>41.67 -186.26 -177.22</t>
  </si>
  <si>
    <t>28.15 -52.83 -163.64</t>
  </si>
  <si>
    <t>7.05 109.78 -287.62</t>
  </si>
  <si>
    <t>61.16 22.31 -242.09</t>
  </si>
  <si>
    <t>-106.52 148.18 -296.05</t>
  </si>
  <si>
    <t>20170724T105046.463865900.txt</t>
  </si>
  <si>
    <t>73.84 -153.28 -179.54</t>
  </si>
  <si>
    <t>41.32 -186.31 -177.15</t>
  </si>
  <si>
    <t>25.87 -55.23 -163.48</t>
  </si>
  <si>
    <t>10.4 108.32 -286.97</t>
  </si>
  <si>
    <t>61.91 20.1 -240.36</t>
  </si>
  <si>
    <t>-102.64 147.54 -297.2</t>
  </si>
  <si>
    <t>20170724T105046.526048800.txt</t>
  </si>
  <si>
    <t>74.03 -153.43 -179.57</t>
  </si>
  <si>
    <t>41.08 -186.4 -177.37</t>
  </si>
  <si>
    <t>24.77 -62.31 -167</t>
  </si>
  <si>
    <t>12.38 107.15 -286.68</t>
  </si>
  <si>
    <t>62.25 18.28 -239.23</t>
  </si>
  <si>
    <t>-100.15 146.66 -297.57</t>
  </si>
  <si>
    <t>20170724T105046.575487900.txt</t>
  </si>
  <si>
    <t>73.96 -153.42 -179.52</t>
  </si>
  <si>
    <t>40.96 -186.41 -177.24</t>
  </si>
  <si>
    <t>23.53 -61.62 -165.82</t>
  </si>
  <si>
    <t>13.53 106.49 -286.36</t>
  </si>
  <si>
    <t>62.39 17.34 -238.48</t>
  </si>
  <si>
    <t>-98.79 146.28 -297.74</t>
  </si>
  <si>
    <t>20170724T105046.682576000.txt</t>
  </si>
  <si>
    <t>74.18 -152.87 -179.11</t>
  </si>
  <si>
    <t>41.7 -186.72 -177.64</t>
  </si>
  <si>
    <t>16.92 -63.3 -161.93</t>
  </si>
  <si>
    <t>20.21 101.79 -284.58</t>
  </si>
  <si>
    <t>63.26 11.12 -233.75</t>
  </si>
  <si>
    <t>-89.97 145.11 -298.42</t>
  </si>
  <si>
    <t>20170724T105046.701618700.txt</t>
  </si>
  <si>
    <t>74.32 -152.62 -178.91</t>
  </si>
  <si>
    <t>42 -186.77 -177.62</t>
  </si>
  <si>
    <t>15.4 -64.17 -161.43</t>
  </si>
  <si>
    <t>21.53 100.58 -284.17</t>
  </si>
  <si>
    <t>63.46 9.71 -232.75</t>
  </si>
  <si>
    <t>-88.14 144.79 -298.22</t>
  </si>
  <si>
    <t>20170724T105046.854041100.txt</t>
  </si>
  <si>
    <t>74.73 -150.81 -177.2</t>
  </si>
  <si>
    <t>44.33 -186.82 -178.44</t>
  </si>
  <si>
    <t>5.78 -69.55 -158.39</t>
  </si>
  <si>
    <t>29.15 92.29 -281.07</t>
  </si>
  <si>
    <t>63.82 0.81 -225.78</t>
  </si>
  <si>
    <t>-76.96 142.14 -298.24</t>
  </si>
  <si>
    <t>20170724T105046.936785500.txt</t>
  </si>
  <si>
    <t>75.3 -148.74 -175.73</t>
  </si>
  <si>
    <t>47.03 -186.42 -178.46</t>
  </si>
  <si>
    <t>34.86 85.53 -278.15</t>
  </si>
  <si>
    <t>63.36 -5.99 -219.94</t>
  </si>
  <si>
    <t>-67.74 140.9 -298.56</t>
  </si>
  <si>
    <t>20170724T105046.978404600.txt</t>
  </si>
  <si>
    <t>75.52 -148.26 -175.52</t>
  </si>
  <si>
    <t>47.8 -186.31 -178.67</t>
  </si>
  <si>
    <t>36.09 83.62 -277.13</t>
  </si>
  <si>
    <t>63.22 -7.84 -218.46</t>
  </si>
  <si>
    <t>-65.23 140.42 -298.11</t>
  </si>
  <si>
    <t>20170724T105047.041568600.txt</t>
  </si>
  <si>
    <t>76.27 -147.31 -175.39</t>
  </si>
  <si>
    <t>49.28 -185.89 -178.94</t>
  </si>
  <si>
    <t>39.35 80.56 -276.52</t>
  </si>
  <si>
    <t>63.16 -10.58 -215.86</t>
  </si>
  <si>
    <t>-60.37 140.23 -298.96</t>
  </si>
  <si>
    <t>20170724T105047.151865900.txt</t>
  </si>
  <si>
    <t>77.01 -147.23 -175.37</t>
  </si>
  <si>
    <t>49.73 -185.77 -178.92</t>
  </si>
  <si>
    <t>39.58 79.94 -276.33</t>
  </si>
  <si>
    <t>63.23 -10.8 -215.46</t>
  </si>
  <si>
    <t>-59.84 140.08 -298.26</t>
  </si>
  <si>
    <t>20170724T105047.228590100.txt</t>
  </si>
  <si>
    <t>77.54 -147.91 -176.65</t>
  </si>
  <si>
    <t>48.03 -185.21 -178.57</t>
  </si>
  <si>
    <t>31.15 82.56 -275.93</t>
  </si>
  <si>
    <t>62.51 -6.85 -217.94</t>
  </si>
  <si>
    <t>-72.04 139.03 -289.94</t>
  </si>
  <si>
    <t>20170724T105047.260175800.txt</t>
  </si>
  <si>
    <t>77.29 -148.3 -177.49</t>
  </si>
  <si>
    <t>46.97 -185.11 -178.53</t>
  </si>
  <si>
    <t>28.66 84.53 -276.32</t>
  </si>
  <si>
    <t>62.28 -4.8 -219.42</t>
  </si>
  <si>
    <t>-76.12 139.04 -289.64</t>
  </si>
  <si>
    <t>20170724T105047.462277300.txt</t>
  </si>
  <si>
    <t>77 -149.22 -178.35</t>
  </si>
  <si>
    <t>45.24 -184.96 -177.79</t>
  </si>
  <si>
    <t>25.03 87.68 -277.39</t>
  </si>
  <si>
    <t>61.55 -1.09 -221.71</t>
  </si>
  <si>
    <t>-81.41 138.87 -288.27</t>
  </si>
  <si>
    <t>20170724T105047.536981400.txt</t>
  </si>
  <si>
    <t>76.62 -149.65 -179.15</t>
  </si>
  <si>
    <t>44.11 -184.82 -177.96</t>
  </si>
  <si>
    <t>24.46 88.14 -277.21</t>
  </si>
  <si>
    <t>62.07 -0.46 -222.38</t>
  </si>
  <si>
    <t>-81.77 139.59 -288.13</t>
  </si>
  <si>
    <t>20170724T105047.559037300.txt</t>
  </si>
  <si>
    <t>75.77 -149.96 -182.15</t>
  </si>
  <si>
    <t>42.34 -184.22 -177.92</t>
  </si>
  <si>
    <t>28.88 85.27 -277.17</t>
  </si>
  <si>
    <t>63.6 -3.4 -219.7</t>
  </si>
  <si>
    <t>-74.82 139.88 -289.87</t>
  </si>
  <si>
    <t>20170724T105047.604877800.txt</t>
  </si>
  <si>
    <t>75.5 -149.2 -182.25</t>
  </si>
  <si>
    <t>42.32 -183.86 -178.29</t>
  </si>
  <si>
    <t>31.43 82.94 -276.32</t>
  </si>
  <si>
    <t>63.65 -5.99 -217.61</t>
  </si>
  <si>
    <t>-71.86 139.31 -291.85</t>
  </si>
  <si>
    <t>20170724T105047.667045000.txt</t>
  </si>
  <si>
    <t>42.84 -181.9 -181.25</t>
  </si>
  <si>
    <t>36.57 79.49 -275.94</t>
  </si>
  <si>
    <t>63.47 -9.47 -214.27</t>
  </si>
  <si>
    <t>-64 139.71 -295.61</t>
  </si>
  <si>
    <t>20170724T105047.763306700.txt</t>
  </si>
  <si>
    <t>76.09 -145.02 -186.09</t>
  </si>
  <si>
    <t>44 -181.08 -181.85</t>
  </si>
  <si>
    <t>41.81 73.15 -273.03</t>
  </si>
  <si>
    <t>62.46 -15.66 -208.97</t>
  </si>
  <si>
    <t>-53.92 138.01 -296.28</t>
  </si>
  <si>
    <t>20170724T105047.853558400.txt</t>
  </si>
  <si>
    <t>76.49 -144.69 -185.43</t>
  </si>
  <si>
    <t>44.75 -181.06 -181.82</t>
  </si>
  <si>
    <t>43.67 70.15 -271.82</t>
  </si>
  <si>
    <t>61.35 -18.32 -206.44</t>
  </si>
  <si>
    <t>-50.07 137.3 -296.39</t>
  </si>
  <si>
    <t>20170724T105047.890659300.txt</t>
  </si>
  <si>
    <t>77.37 -143.86 -184.87</t>
  </si>
  <si>
    <t>46.14 -180.74 -181.63</t>
  </si>
  <si>
    <t>45.61 66.91 -270.49</t>
  </si>
  <si>
    <t>60.47 -20.95 -203.77</t>
  </si>
  <si>
    <t>-45.64 136.17 -296.91</t>
  </si>
  <si>
    <t>20170724T105048.026636000.txt</t>
  </si>
  <si>
    <t>81.31 -140.01 -183.03</t>
  </si>
  <si>
    <t>52.65 -178.88 -181.07</t>
  </si>
  <si>
    <t>52.19 53.59 -264.54</t>
  </si>
  <si>
    <t>55.63 -31.03 -192.93</t>
  </si>
  <si>
    <t>-29.44 131.71 -297.26</t>
  </si>
  <si>
    <t>20170724T105048.073263200.txt</t>
  </si>
  <si>
    <t>81.9 -139.3 -182.62</t>
  </si>
  <si>
    <t>53.59 -178.52 -181.13</t>
  </si>
  <si>
    <t>53.02 51.74 -263.61</t>
  </si>
  <si>
    <t>54.86 -32.32 -191.3</t>
  </si>
  <si>
    <t>-27.29 130.95 -297.09</t>
  </si>
  <si>
    <t>20170724T105048.187356100.txt</t>
  </si>
  <si>
    <t>83.37 -137.68 -180.83</t>
  </si>
  <si>
    <t>55.96 -177.62 -181.06</t>
  </si>
  <si>
    <t>55.98 44.41 -259.92</t>
  </si>
  <si>
    <t>50.97 -37.12 -185.6</t>
  </si>
  <si>
    <t>-18.66 128.13 -296.31</t>
  </si>
  <si>
    <t>20170724T105048.282339500.txt</t>
  </si>
  <si>
    <t>84.65 -135.84 -178.73</t>
  </si>
  <si>
    <t>58.76 -176.85 -180.99</t>
  </si>
  <si>
    <t>58.03 37.24 -255.99</t>
  </si>
  <si>
    <t>46.42 -41.73 -180.29</t>
  </si>
  <si>
    <t>-12 124.23 -294.4</t>
  </si>
  <si>
    <t>20170724T105048.335482100.txt</t>
  </si>
  <si>
    <t>84.79 -135.5 -178.43</t>
  </si>
  <si>
    <t>59.08 -176.68 -180.82</t>
  </si>
  <si>
    <t>58 36.89 -255.79</t>
  </si>
  <si>
    <t>46.01 -41.76 -179.98</t>
  </si>
  <si>
    <t>-12.49 123.75 -293.84</t>
  </si>
  <si>
    <t>20170724T105048.415706400.txt</t>
  </si>
  <si>
    <t>85.14 -134.89 -179.1</t>
  </si>
  <si>
    <t>59.64 -176.26 -180.85</t>
  </si>
  <si>
    <t>56.31 38.68 -256.63</t>
  </si>
  <si>
    <t>46.08 -40.02 -180.9</t>
  </si>
  <si>
    <t>-18.44 123.29 -291.31</t>
  </si>
  <si>
    <t>20170724T105048.448790100.txt</t>
  </si>
  <si>
    <t>85.06 -134.73 -179.44</t>
  </si>
  <si>
    <t>59.59 -176.19 -180.97</t>
  </si>
  <si>
    <t>55.3 40 -257.18</t>
  </si>
  <si>
    <t>46.17 -38.83 -181.58</t>
  </si>
  <si>
    <t>-21.29 123.52 -290.81</t>
  </si>
  <si>
    <t>20170724T105048.511554500.txt</t>
  </si>
  <si>
    <t>84.96 -134.91 -181.29</t>
  </si>
  <si>
    <t>59.2 -176.15 -180.17</t>
  </si>
  <si>
    <t>51.47 46.98 -260.67</t>
  </si>
  <si>
    <t>47.19 -33.22 -186.57</t>
  </si>
  <si>
    <t>-31.35 126.52 -289.7</t>
  </si>
  <si>
    <t>20170724T105048.576752400.txt</t>
  </si>
  <si>
    <t>85.02 -134.91 -180.97</t>
  </si>
  <si>
    <t>59.37 -176.21 -179.61</t>
  </si>
  <si>
    <t>51.38 47.13 -260.9</t>
  </si>
  <si>
    <t>47.17 -33.09 -186.69</t>
  </si>
  <si>
    <t>-31.59 126.56 -289.75</t>
  </si>
  <si>
    <t>20170724T105048.660978500.txt</t>
  </si>
  <si>
    <t>85.06 -134.77 -181.21</t>
  </si>
  <si>
    <t>59.55 -176.18 -179.64</t>
  </si>
  <si>
    <t>50.68 48.18 -261.28</t>
  </si>
  <si>
    <t>47.22 -32.25 -187.34</t>
  </si>
  <si>
    <t>-33.49 126.86 -289.6</t>
  </si>
  <si>
    <t>20170724T105048.728165200.txt</t>
  </si>
  <si>
    <t>84.98 -134.82 -181.53</t>
  </si>
  <si>
    <t>59.42 -176.12 -179.6</t>
  </si>
  <si>
    <t>49.86 49.28 -261.63</t>
  </si>
  <si>
    <t>47.09 -31.48 -188.02</t>
  </si>
  <si>
    <t>-35.21 127.22 -289.09</t>
  </si>
  <si>
    <t>20170724T105048.745211100.txt</t>
  </si>
  <si>
    <t>84.94 -134.85 -181.75</t>
  </si>
  <si>
    <t>59.39 -176.17 -179.49</t>
  </si>
  <si>
    <t>49.23 50.16 -261.85</t>
  </si>
  <si>
    <t>47.06 -30.94 -188.75</t>
  </si>
  <si>
    <t>-36.48 127.57 -288.73</t>
  </si>
  <si>
    <t>20170724T105048.839004800.txt</t>
  </si>
  <si>
    <t>85.59 -133.66 -177.2</t>
  </si>
  <si>
    <t>62.05 -176.28 -178.61</t>
  </si>
  <si>
    <t>53.11 45.66 -260.55</t>
  </si>
  <si>
    <t>45.65 -33.59 -185.52</t>
  </si>
  <si>
    <t>-28.62 126 -290.21</t>
  </si>
  <si>
    <t>20170724T105048.991002900.txt</t>
  </si>
  <si>
    <t>86.02 -131.59 -176.15</t>
  </si>
  <si>
    <t>63.75 -174.8 -180.11</t>
  </si>
  <si>
    <t>56.28 39.23 -257.39</t>
  </si>
  <si>
    <t>42.85 -37.87 -180.58</t>
  </si>
  <si>
    <t>-17.1 125.91 -290.96</t>
  </si>
  <si>
    <t>20170724T105049.143342400.txt</t>
  </si>
  <si>
    <t>87.83 -131.18 -177.24</t>
  </si>
  <si>
    <t>63.48 -173.8 -180.49</t>
  </si>
  <si>
    <t>57.81 36.31 -255.86</t>
  </si>
  <si>
    <t>41.96 -39.91 -178.65</t>
  </si>
  <si>
    <t>-11.12 126.08 -290.81</t>
  </si>
  <si>
    <t>20170724T105049.336688800.txt</t>
  </si>
  <si>
    <t>90.58 -129.24 -174.39</t>
  </si>
  <si>
    <t>64.26 -171.26 -180.59</t>
  </si>
  <si>
    <t>60.07 29.27 -252.04</t>
  </si>
  <si>
    <t>38.09 -44.24 -174.06</t>
  </si>
  <si>
    <t>-2.5 122.66 -290.32</t>
  </si>
  <si>
    <t>20170724T105049.345719700.txt</t>
  </si>
  <si>
    <t>91.01 -128.94 -174.14</t>
  </si>
  <si>
    <t>64.55 -170.82 -180.5</t>
  </si>
  <si>
    <t>60.3 28.01 -251.17</t>
  </si>
  <si>
    <t>37.17 -44.91 -173.25</t>
  </si>
  <si>
    <t>-1.11 121.86 -289.86</t>
  </si>
  <si>
    <t>20170724T105049.510159200.txt</t>
  </si>
  <si>
    <t>92.38 -126.99 -170</t>
  </si>
  <si>
    <t>65.51 -166.96 -185</t>
  </si>
  <si>
    <t>62.26 19.53 -245.82</t>
  </si>
  <si>
    <t>30.72 -49.16 -169.06</t>
  </si>
  <si>
    <t>7.99 116.41 -288.7</t>
  </si>
  <si>
    <t>20170724T105049.564303200.txt</t>
  </si>
  <si>
    <t>93.7 -124.52 -167.05</t>
  </si>
  <si>
    <t>68.1 -164.52 -183.95</t>
  </si>
  <si>
    <t>63.27 13.83 -242.08</t>
  </si>
  <si>
    <t>1.27 -165.37 -199.98</t>
  </si>
  <si>
    <t>26.06 -51.9 -165.75</t>
  </si>
  <si>
    <t>13.63 112.27 -287.67</t>
  </si>
  <si>
    <t>20170724T105049.650541800.txt</t>
  </si>
  <si>
    <t>94.87 -121.4 -165.04</t>
  </si>
  <si>
    <t>70.7 -161.42 -183.68</t>
  </si>
  <si>
    <t>63.93 9.49 -239.24</t>
  </si>
  <si>
    <t>4.43 -164.52 -202.31</t>
  </si>
  <si>
    <t>22.14 -53.68 -163.36</t>
  </si>
  <si>
    <t>17.61 108.65 -286.37</t>
  </si>
  <si>
    <t>20170724T105049.729762900.txt</t>
  </si>
  <si>
    <t>96.26 -117.86 -163.42</t>
  </si>
  <si>
    <t>73.07 -158.12 -182.9</t>
  </si>
  <si>
    <t>64.35 6.24 -236.57</t>
  </si>
  <si>
    <t>7.43 -163.34 -203.64</t>
  </si>
  <si>
    <t>18.8 -54.94 -161.44</t>
  </si>
  <si>
    <t>20.31 105.54 -285.62</t>
  </si>
  <si>
    <t>20170724T105049.766865300.txt</t>
  </si>
  <si>
    <t>96.79 -116.74 -163.3</t>
  </si>
  <si>
    <t>73.74 -157.14 -182.7</t>
  </si>
  <si>
    <t>64.33 5.46 -235.87</t>
  </si>
  <si>
    <t>8.31 -162.81 -204.08</t>
  </si>
  <si>
    <t>18.01 -55.22 -161.01</t>
  </si>
  <si>
    <t>20.72 104.71 -285.34</t>
  </si>
  <si>
    <t>20170724T105049.871170200.txt</t>
  </si>
  <si>
    <t>99.31 -111.92 -164.49</t>
  </si>
  <si>
    <t>75.93 -152.94 -182.36</t>
  </si>
  <si>
    <t>64.45 4.1 -234.46</t>
  </si>
  <si>
    <t>11.15 -159.93 -205.8</t>
  </si>
  <si>
    <t>16.04 -55.73 -160</t>
  </si>
  <si>
    <t>20.52 102.95 -284.53</t>
  </si>
  <si>
    <t>20170724T105049.884816500.txt</t>
  </si>
  <si>
    <t>99.78 -111.15 -165.02</t>
  </si>
  <si>
    <t>76.19 -152.3 -182.33</t>
  </si>
  <si>
    <t>64.37 4.33 -234.32</t>
  </si>
  <si>
    <t>11.5 -159.4 -206.04</t>
  </si>
  <si>
    <t>15.91 -55.66 -159.97</t>
  </si>
  <si>
    <t>20.01 102.97 -284.23</t>
  </si>
  <si>
    <t>20170724T105049.958011300.txt</t>
  </si>
  <si>
    <t>100.15 -110.39 -165.54</t>
  </si>
  <si>
    <t>76.45 -151.71 -182.45</t>
  </si>
  <si>
    <t>64.2 4.55 -234.53</t>
  </si>
  <si>
    <t>11.73 -158.94 -206.28</t>
  </si>
  <si>
    <t>15.99 -55.57 -160.03</t>
  </si>
  <si>
    <t>19.24 102.95 -283.79</t>
  </si>
  <si>
    <t>20170724T105049.982817600.txt</t>
  </si>
  <si>
    <t>100.5 -109.79 -165.99</t>
  </si>
  <si>
    <t>76.68 -151.27 -182.51</t>
  </si>
  <si>
    <t>64.16 4.88 -234.76</t>
  </si>
  <si>
    <t>11.91 -158.7 -206.39</t>
  </si>
  <si>
    <t>16.09 -55.34 -160.15</t>
  </si>
  <si>
    <t>18.15 103.1 -283.49</t>
  </si>
  <si>
    <t>20170724T105050.097772600.txt</t>
  </si>
  <si>
    <t>101.5 -107 -166.2</t>
  </si>
  <si>
    <t>78.76 -149.89 -180.83</t>
  </si>
  <si>
    <t>62.92 8.67 -236.88</t>
  </si>
  <si>
    <t>13.82 -160.24 -203.12</t>
  </si>
  <si>
    <t>17.23 -53.54 -161.56</t>
  </si>
  <si>
    <t>10.54 104.73 -283.11</t>
  </si>
  <si>
    <t>20170724T105050.221109000.txt</t>
  </si>
  <si>
    <t>102.58 -104.24 -167.33</t>
  </si>
  <si>
    <t>80.89 -148.16 -180.04</t>
  </si>
  <si>
    <t>62.03 11.44 -238.18</t>
  </si>
  <si>
    <t>15.89 -161.03 -200.96</t>
  </si>
  <si>
    <t>18.08 -52.06 -162.53</t>
  </si>
  <si>
    <t>7.32 106.23 -283.31</t>
  </si>
  <si>
    <t>20170724T105050.259208900.txt</t>
  </si>
  <si>
    <t>102.83 -103.8 -167.47</t>
  </si>
  <si>
    <t>81.33 -147.82 -180.01</t>
  </si>
  <si>
    <t>62.05 11.56 -238.16</t>
  </si>
  <si>
    <t>16.28 -161.03 -200.78</t>
  </si>
  <si>
    <t>18.14 -52.04 -162.63</t>
  </si>
  <si>
    <t>7.27 106.32 -283.32</t>
  </si>
  <si>
    <t>20170724T105050.371211800.txt</t>
  </si>
  <si>
    <t>103.54 -101.1 -168.03</t>
  </si>
  <si>
    <t>82.78 -145.57 -180.38</t>
  </si>
  <si>
    <t>62.84 7.34 -235.79</t>
  </si>
  <si>
    <t>18.05 -160.24 -201.63</t>
  </si>
  <si>
    <t>15.24 -54.04 -160.66</t>
  </si>
  <si>
    <t>14.02 103.99 -283.34</t>
  </si>
  <si>
    <t>20170724T105050.424016200.txt</t>
  </si>
  <si>
    <t>103.67 -100.44 -167.08</t>
  </si>
  <si>
    <t>83.42 -145.03 -179.59</t>
  </si>
  <si>
    <t>62.98 6.19 -234.81</t>
  </si>
  <si>
    <t>18.92 -160.2 -201.48</t>
  </si>
  <si>
    <t>14.1 -54.59 -160.01</t>
  </si>
  <si>
    <t>16.52 103.28 -284.4</t>
  </si>
  <si>
    <t>20170724T105050.478163100.txt</t>
  </si>
  <si>
    <t>105.06 -98.03 -165.92</t>
  </si>
  <si>
    <t>86.13 -143.11 -178.85</t>
  </si>
  <si>
    <t>63.72 5.06 -232.14</t>
  </si>
  <si>
    <t>22.37 -160.17 -201.19</t>
  </si>
  <si>
    <t>11.99 -55.46 -158.95</t>
  </si>
  <si>
    <t>20.22 101.34 -286.48</t>
  </si>
  <si>
    <t>20170724T105050.571939500.txt</t>
  </si>
  <si>
    <t>105.91 -95.64 -163.95</t>
  </si>
  <si>
    <t>88.65 -141.29 -177.04</t>
  </si>
  <si>
    <t>64.49 5.74 -228.99</t>
  </si>
  <si>
    <t>25.73 -160.63 -199.82</t>
  </si>
  <si>
    <t>10.41 -55.95 -158.03</t>
  </si>
  <si>
    <t>21.07 100.26 -286.47</t>
  </si>
  <si>
    <t>20170724T105050.639622600.txt</t>
  </si>
  <si>
    <t>93.77 -136.17 -175.02</t>
  </si>
  <si>
    <t>64.84 4.4 -224.03</t>
  </si>
  <si>
    <t>32.76 -159.75 -198.91</t>
  </si>
  <si>
    <t>6.71 -57.91 -156.5</t>
  </si>
  <si>
    <t>24.92 97.8 -285.53</t>
  </si>
  <si>
    <t>20170724T105050.684756200.txt</t>
  </si>
  <si>
    <t>107.96 -88.85 -161.44</t>
  </si>
  <si>
    <t>94.21 -135.71 -175.22</t>
  </si>
  <si>
    <t>64.9 4.12 -223.77</t>
  </si>
  <si>
    <t>33.32 -159.34 -199.29</t>
  </si>
  <si>
    <t>6.41 -58.07 -156.38</t>
  </si>
  <si>
    <t>24.86 97.56 -285.28</t>
  </si>
  <si>
    <t>20170724T105050.743916200.txt</t>
  </si>
  <si>
    <t>108.21 -88.45 -161.44</t>
  </si>
  <si>
    <t>94.5 -135.29 -175.36</t>
  </si>
  <si>
    <t>64.87 3.9 -223.65</t>
  </si>
  <si>
    <t>33.65 -158.98 -199.54</t>
  </si>
  <si>
    <t>6.25 -58.15 -156.28</t>
  </si>
  <si>
    <t>24.63 97.47 -284.73</t>
  </si>
  <si>
    <t>20170724T105050.811098300.txt</t>
  </si>
  <si>
    <t>108.67 -87.69 -162.29</t>
  </si>
  <si>
    <t>94.73 -134.6 -175.48</t>
  </si>
  <si>
    <t>64.87 2.9 -223.29</t>
  </si>
  <si>
    <t>34.03 -158.53 -199.88</t>
  </si>
  <si>
    <t>5.42 -58.55 -155.96</t>
  </si>
  <si>
    <t>25.03 97.02 -283.78</t>
  </si>
  <si>
    <t>20170724T105050.874278100.txt</t>
  </si>
  <si>
    <t>108.83 -87.51 -162.72</t>
  </si>
  <si>
    <t>94.77 -134.49 -175.71</t>
  </si>
  <si>
    <t>64.88 2.68 -223.07</t>
  </si>
  <si>
    <t>34.08 -158.2 -200.08</t>
  </si>
  <si>
    <t>5.19 -58.6 -155.86</t>
  </si>
  <si>
    <t>25.09 96.96 -283.45</t>
  </si>
  <si>
    <t>20170724T105050.967034100.txt</t>
  </si>
  <si>
    <t>110.24 -87.21 -165.68</t>
  </si>
  <si>
    <t>94.5 -134.26 -176.39</t>
  </si>
  <si>
    <t>64.83 1.41 -223.78</t>
  </si>
  <si>
    <t>33.68 -156.95 -201.47</t>
  </si>
  <si>
    <t>5.09 -58.64 -155.69</t>
  </si>
  <si>
    <t>24.64 97.19 -280.89</t>
  </si>
  <si>
    <t>20170724T105051.009654300.txt</t>
  </si>
  <si>
    <t>110.39 -87.37 -166.2</t>
  </si>
  <si>
    <t>94.28 -134.33 -176.44</t>
  </si>
  <si>
    <t>64.77 1.05 -224.02</t>
  </si>
  <si>
    <t>33.4 -156.96 -201.47</t>
  </si>
  <si>
    <t>5.01 -58.68 -155.68</t>
  </si>
  <si>
    <t>24.78 97.09 -281.2</t>
  </si>
  <si>
    <t>20170724T105051.047750300.txt</t>
  </si>
  <si>
    <t>110.43 -87.42 -166.47</t>
  </si>
  <si>
    <t>94.15 -134.37 -176.38</t>
  </si>
  <si>
    <t>64.79 0.78 -224.09</t>
  </si>
  <si>
    <t>33.33 -156.98 -201.5</t>
  </si>
  <si>
    <t>4.86 -58.79 -155.63</t>
  </si>
  <si>
    <t>25.03 96.95 -281.16</t>
  </si>
  <si>
    <t>20170724T105051.276403900.txt</t>
  </si>
  <si>
    <t>111.03 -86.47 -166.12</t>
  </si>
  <si>
    <t>95.24 -133.88 -174.82</t>
  </si>
  <si>
    <t>64.55 -4.03 -220.81</t>
  </si>
  <si>
    <t>35.23 -157.47 -201.01</t>
  </si>
  <si>
    <t>0.46 -60.85 -154.08</t>
  </si>
  <si>
    <t>30.31 93.07 -279.95</t>
  </si>
  <si>
    <t>20170724T105051.370162000.txt</t>
  </si>
  <si>
    <t>111.07 -85.99 -165.43</t>
  </si>
  <si>
    <t>95.85 -133.59 -174.09</t>
  </si>
  <si>
    <t>64.33 -6.28 -219.24</t>
  </si>
  <si>
    <t>36.35 -157.72 -200.86</t>
  </si>
  <si>
    <t>32.4 91.19 -279.12</t>
  </si>
  <si>
    <t>20170724T105051.448400800.txt</t>
  </si>
  <si>
    <t>111.22 -85.2 -164.7</t>
  </si>
  <si>
    <t>96.66 -133.07 -172.98</t>
  </si>
  <si>
    <t>64.25 -9.47 -217.03</t>
  </si>
  <si>
    <t>37.93 -158.02 -200.57</t>
  </si>
  <si>
    <t>35.03 88.34 -278.09</t>
  </si>
  <si>
    <t>20170724T105051.479991400.txt</t>
  </si>
  <si>
    <t>111.2 -85 -164.53</t>
  </si>
  <si>
    <t>96.86 -133 -172.71</t>
  </si>
  <si>
    <t>64.22 -10.2 -216.46</t>
  </si>
  <si>
    <t>38.34 -158.1 -200.55</t>
  </si>
  <si>
    <t>35.56 87.58 -277.72</t>
  </si>
  <si>
    <t>20170724T105051.544163500.txt</t>
  </si>
  <si>
    <t>110.95 -84.32 -163.62</t>
  </si>
  <si>
    <t>97.65 -132.63 -171.67</t>
  </si>
  <si>
    <t>63.73 -12.15 -214.57</t>
  </si>
  <si>
    <t>39.7 -158.8 -199.76</t>
  </si>
  <si>
    <t>37.05 85.43 -276.66</t>
  </si>
  <si>
    <t>20170724T105051.660485900.txt</t>
  </si>
  <si>
    <t>110.2 -82.68 -161.72</t>
  </si>
  <si>
    <t>99.45 -131.64 -169.6</t>
  </si>
  <si>
    <t>63.21 -13.36 -212.44</t>
  </si>
  <si>
    <t>42.76 -160.69 -197.58</t>
  </si>
  <si>
    <t>37.55 83.31 -275.76</t>
  </si>
  <si>
    <t>20170724T105051.682054800.txt</t>
  </si>
  <si>
    <t>109.89 -82.2 -161.21</t>
  </si>
  <si>
    <t>100.07 -131.44 -169.37</t>
  </si>
  <si>
    <t>63.04 -13.42 -212.12</t>
  </si>
  <si>
    <t>43.51 -161.17 -196.79</t>
  </si>
  <si>
    <t>37.44 83.01 -275.53</t>
  </si>
  <si>
    <t>20170724T105051.856841200.txt</t>
  </si>
  <si>
    <t>108.22 -80.25 -158.84</t>
  </si>
  <si>
    <t>101.45 -129.91 -167.82</t>
  </si>
  <si>
    <t>62.28 -13.54 -210.93</t>
  </si>
  <si>
    <t>46.3 -162.4 -194.82</t>
  </si>
  <si>
    <t>37.01 82.18 -275.18</t>
  </si>
  <si>
    <t>20170724T105051.890937900.txt</t>
  </si>
  <si>
    <t>107.17 -79.15 -158.09</t>
  </si>
  <si>
    <t>102.08 -129 -167.06</t>
  </si>
  <si>
    <t>62.08 -13.63 -210.47</t>
  </si>
  <si>
    <t>47.53 -162.34 -194.17</t>
  </si>
  <si>
    <t>37.17 81.81 -275.07</t>
  </si>
  <si>
    <t>20170724T105051.982182900.txt</t>
  </si>
  <si>
    <t>106.58 -78.52 -158.28</t>
  </si>
  <si>
    <t>102.34 -128.41 -166.63</t>
  </si>
  <si>
    <t>61.87 -14 -210.21</t>
  </si>
  <si>
    <t>48.08 -161.96 -193.97</t>
  </si>
  <si>
    <t>37.24 81.97 -275.21</t>
  </si>
  <si>
    <t>20170724T105052.036338600.txt</t>
  </si>
  <si>
    <t>105.86 -77.35 -158.75</t>
  </si>
  <si>
    <t>103.03 -127.32 -166.46</t>
  </si>
  <si>
    <t>61.7 -14.95 -209.2</t>
  </si>
  <si>
    <t>49.03 -161.17 -194.07</t>
  </si>
  <si>
    <t>39.17 80.57 -274.67</t>
  </si>
  <si>
    <t>20170724T105052.093320800.txt</t>
  </si>
  <si>
    <t>105.72 -76.88 -158.96</t>
  </si>
  <si>
    <t>103.23 -126.93 -166.4</t>
  </si>
  <si>
    <t>61.83 -15.64 -208.82</t>
  </si>
  <si>
    <t>49.41 -160.8 -193.98</t>
  </si>
  <si>
    <t>39.8 79.97 -274.44</t>
  </si>
  <si>
    <t>20170724T105052.183067200.txt</t>
  </si>
  <si>
    <t>105.8 -76.27 -159.43</t>
  </si>
  <si>
    <t>103.5 -126.44 -166.57</t>
  </si>
  <si>
    <t>61.63 -16.4 -208.18</t>
  </si>
  <si>
    <t>49.76 -160.21 -194.68</t>
  </si>
  <si>
    <t>40.57 79.34 -274.08</t>
  </si>
  <si>
    <t>20170724T105052.244375400.txt</t>
  </si>
  <si>
    <t>105.89 -75.87 -159.72</t>
  </si>
  <si>
    <t>103.33 -126.53 -166.44</t>
  </si>
  <si>
    <t>61.45 -15.74 -208.86</t>
  </si>
  <si>
    <t>49.75 -159.6 -194.83</t>
  </si>
  <si>
    <t>38.1 79.73 -273.81</t>
  </si>
  <si>
    <t>20170724T105052.294256600.txt</t>
  </si>
  <si>
    <t>105.9 -75.84 -159.77</t>
  </si>
  <si>
    <t>103.39 -126.42 -166.5</t>
  </si>
  <si>
    <t>61.47 -15.25 -209.54</t>
  </si>
  <si>
    <t>49.64 -159.45 -194.96</t>
  </si>
  <si>
    <t>36.72 80.13 -273.79</t>
  </si>
  <si>
    <t>20170724T105052.425620600.txt</t>
  </si>
  <si>
    <t>106.41 -75.84 -160.26</t>
  </si>
  <si>
    <t>103.1 -126.03 -166.62</t>
  </si>
  <si>
    <t>61.26 -11.77 -211.72</t>
  </si>
  <si>
    <t>49.59 -159.5 -194.91</t>
  </si>
  <si>
    <t>32.26 82.93 -274.79</t>
  </si>
  <si>
    <t>20170724T105052.432639500.txt</t>
  </si>
  <si>
    <t>106.43 -75.9 -160.3</t>
  </si>
  <si>
    <t>103.06 -126.05 -166.64</t>
  </si>
  <si>
    <t>61.26 -11.64 -212.11</t>
  </si>
  <si>
    <t>49.53 -159.39 -194.98</t>
  </si>
  <si>
    <t>31.98 83.23 -274.88</t>
  </si>
  <si>
    <t>20170724T105052.494414500.txt</t>
  </si>
  <si>
    <t>106.55 -75.91 -160.37</t>
  </si>
  <si>
    <t>103.26 -126.04 -166.8</t>
  </si>
  <si>
    <t>61.24 -11.53 -212.35</t>
  </si>
  <si>
    <t>49.47 -159.28 -195.04</t>
  </si>
  <si>
    <t>31.83 83.43 -274.99</t>
  </si>
  <si>
    <t>20170724T105052.545547500.txt</t>
  </si>
  <si>
    <t>106.86 -75.89 -160.51</t>
  </si>
  <si>
    <t>103.24 -125.99 -166.66</t>
  </si>
  <si>
    <t>61.24 -10.7 -213.1</t>
  </si>
  <si>
    <t>49.25 -158.94 -195.2</t>
  </si>
  <si>
    <t>30.85 84.14 -275.15</t>
  </si>
  <si>
    <t>20170724T105052.661871400.txt</t>
  </si>
  <si>
    <t>107.08 -76.02 -160.68</t>
  </si>
  <si>
    <t>103.03 -126.09 -166.73</t>
  </si>
  <si>
    <t>61.04 -10.11 -213.57</t>
  </si>
  <si>
    <t>49.11 -158.81 -195.26</t>
  </si>
  <si>
    <t>30.08 84.87 -275.28</t>
  </si>
  <si>
    <t>20170724T105052.731088700.txt</t>
  </si>
  <si>
    <t>108.64 -77.67 -162.59</t>
  </si>
  <si>
    <t>101.07 -127.28 -167.53</t>
  </si>
  <si>
    <t>61.72 -8.95 -214.63</t>
  </si>
  <si>
    <t>46.06 -156.41 -198.29</t>
  </si>
  <si>
    <t>29.72 86.04 -275.79</t>
  </si>
  <si>
    <t>20170724T105052.745126400.txt</t>
  </si>
  <si>
    <t>109.39 -78.37 -163.03</t>
  </si>
  <si>
    <t>100.45 -127.86 -167.23</t>
  </si>
  <si>
    <t>61.86 -9.14 -214.59</t>
  </si>
  <si>
    <t>45.51 -155.82 -198.97</t>
  </si>
  <si>
    <t>29.83 86.37 -276.76</t>
  </si>
  <si>
    <t>20170724T105052.835977600.txt</t>
  </si>
  <si>
    <t>109.87 -78.69 -163.53</t>
  </si>
  <si>
    <t>100.02 -127.95 -167.35</t>
  </si>
  <si>
    <t>61.91 -9.07 -214.49</t>
  </si>
  <si>
    <t>45.1 -155.48 -199.57</t>
  </si>
  <si>
    <t>29.97 86.08 -275.94</t>
  </si>
  <si>
    <t>20170724T105053.013391300.txt</t>
  </si>
  <si>
    <t>111.3 -80.11 -165.1</t>
  </si>
  <si>
    <t>98.27 -128.66 -166.54</t>
  </si>
  <si>
    <t>61.92 -12.22 -212.02</t>
  </si>
  <si>
    <t>43.72 -154.33 -200.96</t>
  </si>
  <si>
    <t>34.12 83.46 -275.22</t>
  </si>
  <si>
    <t>20170724T105053.104635200.txt</t>
  </si>
  <si>
    <t>111.41 -80.21 -165.29</t>
  </si>
  <si>
    <t>98.03 -128.69 -166.38</t>
  </si>
  <si>
    <t>61.9 -13.88 -211.03</t>
  </si>
  <si>
    <t>43.72 -154.25 -201.25</t>
  </si>
  <si>
    <t>36.1 82.11 -274.78</t>
  </si>
  <si>
    <t>20170724T105053.154769300.txt</t>
  </si>
  <si>
    <t>111.44 -80.25 -165.18</t>
  </si>
  <si>
    <t>97.95 -128.7 -165.84</t>
  </si>
  <si>
    <t>61.71 -15.48 -209.7</t>
  </si>
  <si>
    <t>43.95 -154.31 -201.01</t>
  </si>
  <si>
    <t>38.28 80.67 -274.56</t>
  </si>
  <si>
    <t>20170724T105053.276098200.txt</t>
  </si>
  <si>
    <t>111.66 -79.9 -164.54</t>
  </si>
  <si>
    <t>98.38 -128.44 -164.74</t>
  </si>
  <si>
    <t>61.52 -18.18 -207.72</t>
  </si>
  <si>
    <t>45.12 -154.63 -200.58</t>
  </si>
  <si>
    <t>41.64 78.06 -273.71</t>
  </si>
  <si>
    <t>20170724T105053.322222700.txt</t>
  </si>
  <si>
    <t>111.56 -79.78 -164.31</t>
  </si>
  <si>
    <t>98.47 -128.34 -164.35</t>
  </si>
  <si>
    <t>61.44 -18.99 -207.04</t>
  </si>
  <si>
    <t>45.38 -154.78 -200.18</t>
  </si>
  <si>
    <t>42.42 77.29 -273.28</t>
  </si>
  <si>
    <t>20170724T105053.369383100.txt</t>
  </si>
  <si>
    <t>111.41 -79.67 -164.05</t>
  </si>
  <si>
    <t>98.61 -128.29 -164.13</t>
  </si>
  <si>
    <t>61.3 -19.84 -206.5</t>
  </si>
  <si>
    <t>45.72 -155.05 -200.02</t>
  </si>
  <si>
    <t>43.21 76.52 -273.02</t>
  </si>
  <si>
    <t>20170724T105053.422356800.txt</t>
  </si>
  <si>
    <t>111.14 -78.95 -163.12</t>
  </si>
  <si>
    <t>98.96 -127.79 -163.27</t>
  </si>
  <si>
    <t>60.68 -23.51 -203.29</t>
  </si>
  <si>
    <t>47.22 -155.9 -199.56</t>
  </si>
  <si>
    <t>46.32 72.58 -271.09</t>
  </si>
  <si>
    <t>20170724T105053.463464900.txt</t>
  </si>
  <si>
    <t>111.17 -78.73 -162.79</t>
  </si>
  <si>
    <t>99.1 -127.67 -162.91</t>
  </si>
  <si>
    <t>60.47 -24.5 -202.34</t>
  </si>
  <si>
    <t>47.64 -156.13 -199.54</t>
  </si>
  <si>
    <t>47.2 71.44 -270.7</t>
  </si>
  <si>
    <t>20170724T105053.533565600.txt</t>
  </si>
  <si>
    <t>110.7 -78.23 -161.79</t>
  </si>
  <si>
    <t>99.37 -127.22 -161.65</t>
  </si>
  <si>
    <t>59.98 -27.38 -199.93</t>
  </si>
  <si>
    <t>49.01 -156.67 -198.92</t>
  </si>
  <si>
    <t>49.41 68.32 -268.92</t>
  </si>
  <si>
    <t>20170724T105053.639858900.txt</t>
  </si>
  <si>
    <t>110.6 -77.74 -161.3</t>
  </si>
  <si>
    <t>99.43 -126.83 -160.69</t>
  </si>
  <si>
    <t>59.18 -30.53 -197.36</t>
  </si>
  <si>
    <t>50.09 -156.87 -198.7</t>
  </si>
  <si>
    <t>51.15 65.03 -266.68</t>
  </si>
  <si>
    <t>20170724T105053.681471600.txt</t>
  </si>
  <si>
    <t>110.51 -77.59 -161.08</t>
  </si>
  <si>
    <t>99.35 -126.72 -160.2</t>
  </si>
  <si>
    <t>58.67 -31.89 -196.06</t>
  </si>
  <si>
    <t>50.47 -156.89 -198.7</t>
  </si>
  <si>
    <t>52.04 63.36 -265.8</t>
  </si>
  <si>
    <t>20170724T105053.729100700.txt</t>
  </si>
  <si>
    <t>110.42 -77.56 -160.98</t>
  </si>
  <si>
    <t>99.32 -126.61 -159.91</t>
  </si>
  <si>
    <t>58.41 -32.66 -195.43</t>
  </si>
  <si>
    <t>50.67 -157.04 -198.56</t>
  </si>
  <si>
    <t>52.52 62.54 -265.28</t>
  </si>
  <si>
    <t>20170724T105053.812332800.txt</t>
  </si>
  <si>
    <t>109.97 -76.96 -160.21</t>
  </si>
  <si>
    <t>99.53 -126.24 -158.44</t>
  </si>
  <si>
    <t>56.99 -36.15 -192.53</t>
  </si>
  <si>
    <t>52.07 -157.81 -197.49</t>
  </si>
  <si>
    <t>54.26 58.59 -262.85</t>
  </si>
  <si>
    <t>20170724T105053.884530500.txt</t>
  </si>
  <si>
    <t>109.86 -76.87 -160.01</t>
  </si>
  <si>
    <t>99.49 -126.15 -158.17</t>
  </si>
  <si>
    <t>56.81 -36.76 -191.91</t>
  </si>
  <si>
    <t>52.25 -157.97 -197.26</t>
  </si>
  <si>
    <t>54.68 57.88 -262.54</t>
  </si>
  <si>
    <t>20170724T105053.938677000.txt</t>
  </si>
  <si>
    <t>109.47 -76.52 -159.69</t>
  </si>
  <si>
    <t>99.53 -125.91 -157.57</t>
  </si>
  <si>
    <t>55.88 -38.98 -190.42</t>
  </si>
  <si>
    <t>52.93 -158.74 -196.68</t>
  </si>
  <si>
    <t>55.88 55.36 -261.08</t>
  </si>
  <si>
    <t>20170724T105053.978791800.txt</t>
  </si>
  <si>
    <t>109.43 -76.4 -159.62</t>
  </si>
  <si>
    <t>99.52 -125.86 -157.39</t>
  </si>
  <si>
    <t>55.48 -39.68 -189.81</t>
  </si>
  <si>
    <t>53.14 -159.02 -196.41</t>
  </si>
  <si>
    <t>56.28 54.5 -260.74</t>
  </si>
  <si>
    <t>20170724T105054.135218100.txt</t>
  </si>
  <si>
    <t>108.6 -75.59 -158.5</t>
  </si>
  <si>
    <t>99.82 -125.31 -156.74</t>
  </si>
  <si>
    <t>53.39 -43.04 -186.76</t>
  </si>
  <si>
    <t>54.87 -160.96 -195.18</t>
  </si>
  <si>
    <t>58.34 49.98 -258.7</t>
  </si>
  <si>
    <t>20170724T105054.213441700.txt</t>
  </si>
  <si>
    <t>108.45 -75.2 -157.84</t>
  </si>
  <si>
    <t>100.12 -125.11 -156.66</t>
  </si>
  <si>
    <t>53.11 -43.53 -186.07</t>
  </si>
  <si>
    <t>55.71 -161.84 -194.51</t>
  </si>
  <si>
    <t>58.87 48.98 -258.56</t>
  </si>
  <si>
    <t>20170724T105054.277108800.txt</t>
  </si>
  <si>
    <t>108.44 -74.73 -157.52</t>
  </si>
  <si>
    <t>100.16 -124.94 -157.43</t>
  </si>
  <si>
    <t>52.75 -43.43 -186.27</t>
  </si>
  <si>
    <t>55.89 -162.66 -194.24</t>
  </si>
  <si>
    <t>58.46 48.59 -259.36</t>
  </si>
  <si>
    <t>20170724T105054.397938400.txt</t>
  </si>
  <si>
    <t>108.53 -74.08 -157.25</t>
  </si>
  <si>
    <t>100.07 -124.51 -158.72</t>
  </si>
  <si>
    <t>52.46 -41.23 -188.39</t>
  </si>
  <si>
    <t>55.65 -163.34 -194.47</t>
  </si>
  <si>
    <t>54.8 50.13 -261.88</t>
  </si>
  <si>
    <t>20170724T105054.468140300.txt</t>
  </si>
  <si>
    <t>109.06 -73.31 -156.96</t>
  </si>
  <si>
    <t>99.98 -123.7 -159.77</t>
  </si>
  <si>
    <t>52.75 -36.06 -192.6</t>
  </si>
  <si>
    <t>55.42 -163.62 -194.19</t>
  </si>
  <si>
    <t>50.09 56.07 -264.54</t>
  </si>
  <si>
    <t>20170724T105054.478655700.txt</t>
  </si>
  <si>
    <t>109.27 -73.17 -156.92</t>
  </si>
  <si>
    <t>100.07 -123.68 -160.01</t>
  </si>
  <si>
    <t>52.82 -35.54 -192.88</t>
  </si>
  <si>
    <t>55.42 -163.62 -194.14</t>
  </si>
  <si>
    <t>49.87 56.43 -265.08</t>
  </si>
  <si>
    <t>20170724T105054.650279800.txt</t>
  </si>
  <si>
    <t>115.26 -63.59 -153.68</t>
  </si>
  <si>
    <t>103.78 -113.34 -162.21</t>
  </si>
  <si>
    <t>53.08 -34.11 -193.92</t>
  </si>
  <si>
    <t>58.86 -155.93 -193.83</t>
  </si>
  <si>
    <t>48.8 58.2 -265.5</t>
  </si>
  <si>
    <t>20170724T105054.697280500.txt</t>
  </si>
  <si>
    <t>116.29 -62.34 -152.59</t>
  </si>
  <si>
    <t>104.5 -111.92 -162.36</t>
  </si>
  <si>
    <t>53.07 -33.57 -194.16</t>
  </si>
  <si>
    <t>59.61 -154.78 -193.68</t>
  </si>
  <si>
    <t>48.32 58.67 -265.71</t>
  </si>
  <si>
    <t>20170724T105054.778504500.txt</t>
  </si>
  <si>
    <t>118.98 -59.67 -149.68</t>
  </si>
  <si>
    <t>105.68 -108.13 -163.83</t>
  </si>
  <si>
    <t>52.29 -35.75 -191.61</t>
  </si>
  <si>
    <t>60.98 -152.36 -193.89</t>
  </si>
  <si>
    <t>51.74 55.49 -265.12</t>
  </si>
  <si>
    <t>20170724T105054.854708600.txt</t>
  </si>
  <si>
    <t>119.11 -59.34 -149.44</t>
  </si>
  <si>
    <t>106.06 -107.84 -163.92</t>
  </si>
  <si>
    <t>51.8 -37.2 -190.52</t>
  </si>
  <si>
    <t>61.45 -152.43 -193.61</t>
  </si>
  <si>
    <t>52.72 53.97 -264.07</t>
  </si>
  <si>
    <t>20170724T105054.900859800.txt</t>
  </si>
  <si>
    <t>119.01 -59.09 -149.15</t>
  </si>
  <si>
    <t>106.1 -107.51 -163.51</t>
  </si>
  <si>
    <t>51.25 -38.45 -189.45</t>
  </si>
  <si>
    <t>61.89 -152.57 -193.4</t>
  </si>
  <si>
    <t>53.54 52.63 -263.49</t>
  </si>
  <si>
    <t>20170724T105054.949978700.txt</t>
  </si>
  <si>
    <t>119.14 -58.44 -148.44</t>
  </si>
  <si>
    <t>106.56 -106.88 -163.3</t>
  </si>
  <si>
    <t>50.74 -38.78 -188.57</t>
  </si>
  <si>
    <t>62.84 -152.54 -192.97</t>
  </si>
  <si>
    <t>54.02 51.76 -263.14</t>
  </si>
  <si>
    <t>20170724T105054.995102500.txt</t>
  </si>
  <si>
    <t>119.34 -58.25 -148.26</t>
  </si>
  <si>
    <t>106.79 -106.72 -163.39</t>
  </si>
  <si>
    <t>50.96 -38.4 -188.9</t>
  </si>
  <si>
    <t>63.11 -152.54 -192.75</t>
  </si>
  <si>
    <t>53.6 52.2 -263.45</t>
  </si>
  <si>
    <t>20170724T105055.168577800.txt</t>
  </si>
  <si>
    <t>119.71 -58.04 -147.65</t>
  </si>
  <si>
    <t>106.92 -106.48 -163.27</t>
  </si>
  <si>
    <t>50.93 -37.38 -189.49</t>
  </si>
  <si>
    <t>63.76 -152.68 -192.4</t>
  </si>
  <si>
    <t>52.77 53.22 -264.02</t>
  </si>
  <si>
    <t>20170724T105055.235234100.txt</t>
  </si>
  <si>
    <t>119.84 -58.03 -147.67</t>
  </si>
  <si>
    <t>106.98 -106.44 -163.27</t>
  </si>
  <si>
    <t>50.96 -37.09 -189.63</t>
  </si>
  <si>
    <t>63.74 -152.65 -192.31</t>
  </si>
  <si>
    <t>52.51 53.43 -264.02</t>
  </si>
  <si>
    <t>20170724T105055.358068000.txt</t>
  </si>
  <si>
    <t>120.15 -57.95 -147.4</t>
  </si>
  <si>
    <t>107.28 -106.21 -163.31</t>
  </si>
  <si>
    <t>51.27 -35.68 -190.6</t>
  </si>
  <si>
    <t>64.15 -152.63 -192.28</t>
  </si>
  <si>
    <t>51.42 55.03 -264.82</t>
  </si>
  <si>
    <t>20170724T105055.405228100.txt</t>
  </si>
  <si>
    <t>120.2 -57.92 -147.39</t>
  </si>
  <si>
    <t>107.33 -106.18 -163.33</t>
  </si>
  <si>
    <t>51.19 -35.65 -190.57</t>
  </si>
  <si>
    <t>63.98 -152.63 -192.29</t>
  </si>
  <si>
    <t>51.33 55.17 -264.8</t>
  </si>
  <si>
    <t>20170724T105055.496029800.txt</t>
  </si>
  <si>
    <t>120.13 -57.9 -147.41</t>
  </si>
  <si>
    <t>107.52 -106.1 -163.38</t>
  </si>
  <si>
    <t>51.06 -35.33 -190.63</t>
  </si>
  <si>
    <t>64.23 -152.72 -192.15</t>
  </si>
  <si>
    <t>51.31 55.41 -265.14</t>
  </si>
  <si>
    <t>20170724T105055.591810600.txt</t>
  </si>
  <si>
    <t>120.24 -57.92 -147.3</t>
  </si>
  <si>
    <t>107.67 -106.05 -163.43</t>
  </si>
  <si>
    <t>51.11 -35.49 -190.69</t>
  </si>
  <si>
    <t>64.4 -152.8 -192.04</t>
  </si>
  <si>
    <t>51.26 55.3 -265.02</t>
  </si>
  <si>
    <t>20170724T105055.634976900.txt</t>
  </si>
  <si>
    <t>120.35 -57.88 -147.2</t>
  </si>
  <si>
    <t>107.85 -106 -163.55</t>
  </si>
  <si>
    <t>51.13 -35.19 -190.9</t>
  </si>
  <si>
    <t>64.59 -152.88 -191.91</t>
  </si>
  <si>
    <t>50.6 56.12 -265.34</t>
  </si>
  <si>
    <t>20170724T105055.681618300.txt</t>
  </si>
  <si>
    <t>120.38 -57.87 -147.18</t>
  </si>
  <si>
    <t>107.89 -105.98 -163.56</t>
  </si>
  <si>
    <t>51.14 -35.1 -190.95</t>
  </si>
  <si>
    <t>64.63 -152.88 -191.9</t>
  </si>
  <si>
    <t>50.56 56.3 -265.49</t>
  </si>
  <si>
    <t>20170724T105055.745874000.txt</t>
  </si>
  <si>
    <t>120.43 -57.86 -147.15</t>
  </si>
  <si>
    <t>107.95 -105.95 -163.62</t>
  </si>
  <si>
    <t>51.18 -34.45 -191.36</t>
  </si>
  <si>
    <t>64.68 -152.88 -191.83</t>
  </si>
  <si>
    <t>50.42 56.42 -265.4</t>
  </si>
  <si>
    <t>20170724T105055.806543900.txt</t>
  </si>
  <si>
    <t>120.45 -57.86 -147.12</t>
  </si>
  <si>
    <t>107.97 -105.93 -163.65</t>
  </si>
  <si>
    <t>51.25 -34.38 -191.47</t>
  </si>
  <si>
    <t>64.7 -152.87 -191.81</t>
  </si>
  <si>
    <t>50.39 56.5 -265.39</t>
  </si>
  <si>
    <t>20170724T105055.978515000.txt</t>
  </si>
  <si>
    <t>120.8 -57.89 -146.89</t>
  </si>
  <si>
    <t>108.17 -105.81 -163.83</t>
  </si>
  <si>
    <t>51.44 -32.95 -192.54</t>
  </si>
  <si>
    <t>64.85 -152.77 -191.7</t>
  </si>
  <si>
    <t>49.1 58.07 -265.54</t>
  </si>
  <si>
    <t>20170724T105056.025641200.txt</t>
  </si>
  <si>
    <t>120.86 -57.92 -146.86</t>
  </si>
  <si>
    <t>108.18 -105.78 -163.84</t>
  </si>
  <si>
    <t>51.38 -32.87 -192.49</t>
  </si>
  <si>
    <t>64.87 -152.73 -191.71</t>
  </si>
  <si>
    <t>48.88 58.23 -265.66</t>
  </si>
  <si>
    <t>20170724T105056.215104200.txt</t>
  </si>
  <si>
    <t>120.94 -57.91 -146.84</t>
  </si>
  <si>
    <t>108.25 -105.68 -163.87</t>
  </si>
  <si>
    <t>51.48 -32.73 -192.75</t>
  </si>
  <si>
    <t>64.92 -152.64 -191.74</t>
  </si>
  <si>
    <t>48.87 58.39 -265.68</t>
  </si>
  <si>
    <t>20170724T105056.322399300.txt</t>
  </si>
  <si>
    <t>120.99 -57.91 -146.8</t>
  </si>
  <si>
    <t>108.3 -105.68 -163.91</t>
  </si>
  <si>
    <t>51.5 -32.67 -192.85</t>
  </si>
  <si>
    <t>64.94 -152.67 -191.66</t>
  </si>
  <si>
    <t>48.86 58.47 -265.75</t>
  </si>
  <si>
    <t>20170724T105056.354483600.txt</t>
  </si>
  <si>
    <t>121 -57.91 -146.79</t>
  </si>
  <si>
    <t>108.3 -105.67 -163.91</t>
  </si>
  <si>
    <t>51.48 -32.66 -192.85</t>
  </si>
  <si>
    <t>64.95 -152.67 -191.64</t>
  </si>
  <si>
    <t>48.86 58.49 -265.75</t>
  </si>
  <si>
    <t>20170724T105056.417198000.txt</t>
  </si>
  <si>
    <t>121.04 -57.89 -146.78</t>
  </si>
  <si>
    <t>108.35 -105.66 -163.92</t>
  </si>
  <si>
    <t>51.47 -32.61 -192.94</t>
  </si>
  <si>
    <t>64.99 -152.69 -191.57</t>
  </si>
  <si>
    <t>48.84 58.54 -265.79</t>
  </si>
  <si>
    <t>20170724T105056.447279400.txt</t>
  </si>
  <si>
    <t>121.05 -57.89 -146.77</t>
  </si>
  <si>
    <t>108.35 -105.65 -163.91</t>
  </si>
  <si>
    <t>51.48 -32.6 -192.95</t>
  </si>
  <si>
    <t>64.99 -152.68 -191.55</t>
  </si>
  <si>
    <t>48.84 58.55 -265.8</t>
  </si>
  <si>
    <t>20170724T105056.654413200.txt</t>
  </si>
  <si>
    <t>121.1 -57.86 -146.71</t>
  </si>
  <si>
    <t>108.4 -105.6 -163.77</t>
  </si>
  <si>
    <t>51.43 -32.48 -192.94</t>
  </si>
  <si>
    <t>65.12 -152.81 -191.41</t>
  </si>
  <si>
    <t>48.8 58.62 -265.85</t>
  </si>
  <si>
    <t>20170724T105056.714086900.txt</t>
  </si>
  <si>
    <t>121.1 -57.85 -146.7</t>
  </si>
  <si>
    <t>108.4 -105.59 -163.75</t>
  </si>
  <si>
    <t>51.42 -32.46 -192.93</t>
  </si>
  <si>
    <t>65.14 -152.83 -191.38</t>
  </si>
  <si>
    <t>48.82 58.63 -265.84</t>
  </si>
  <si>
    <t>20170724T105056.770233800.txt</t>
  </si>
  <si>
    <t>121.11 -57.84 -146.69</t>
  </si>
  <si>
    <t>108.43 -105.58 -163.72</t>
  </si>
  <si>
    <t>51.39 -32.44 -192.94</t>
  </si>
  <si>
    <t>65.18 -152.88 -191.34</t>
  </si>
  <si>
    <t>48.84 58.62 -265.86</t>
  </si>
  <si>
    <t>20170724T105056.781266900.txt</t>
  </si>
  <si>
    <t>121.11 -57.83 -146.66</t>
  </si>
  <si>
    <t>108.46 -105.59 -163.7</t>
  </si>
  <si>
    <t>51.35 -32.42 -192.93</t>
  </si>
  <si>
    <t>65.24 -152.93 -191.23</t>
  </si>
  <si>
    <t>48.88 58.63 -265.92</t>
  </si>
  <si>
    <t>20170724T105056.838427500.txt</t>
  </si>
  <si>
    <t>121.12 -57.82 -146.65</t>
  </si>
  <si>
    <t>108.48 -105.59 -163.69</t>
  </si>
  <si>
    <t>51.34 -32.41 -192.94</t>
  </si>
  <si>
    <t>65.27 -152.96 -191.21</t>
  </si>
  <si>
    <t>48.86 58.64 -265.93</t>
  </si>
  <si>
    <t>20170724T105056.965795700.txt</t>
  </si>
  <si>
    <t>121.16 -57.79 -146.6</t>
  </si>
  <si>
    <t>108.54 -105.58 -163.63</t>
  </si>
  <si>
    <t>51.29 -32.25 -192.97</t>
  </si>
  <si>
    <t>65.37 -153.02 -191.03</t>
  </si>
  <si>
    <t>48.79 58.79 -265.92</t>
  </si>
  <si>
    <t>20170724T105056.979344300.txt</t>
  </si>
  <si>
    <t>121.16 -57.78 -146.59</t>
  </si>
  <si>
    <t>108.54 -105.58 -163.62</t>
  </si>
  <si>
    <t>51.28 -32.24 -192.99</t>
  </si>
  <si>
    <t>65.39 -153.03 -191.01</t>
  </si>
  <si>
    <t>48.79 58.81 -265.91</t>
  </si>
  <si>
    <t>20170724T105057.097256700.txt</t>
  </si>
  <si>
    <t>121.19 -57.76 -146.58</t>
  </si>
  <si>
    <t>108.6 -105.57 -163.6</t>
  </si>
  <si>
    <t>51.28 -32.14 -193.09</t>
  </si>
  <si>
    <t>65.43 -153.06 -190.92</t>
  </si>
  <si>
    <t>48.67 58.91 -265.9</t>
  </si>
  <si>
    <t>20170724T105057.169466400.txt</t>
  </si>
  <si>
    <t>121.2 -57.74 -146.56</t>
  </si>
  <si>
    <t>108.65 -105.57 -163.6</t>
  </si>
  <si>
    <t>51.11 -31.45 -193.59</t>
  </si>
  <si>
    <t>65.47 -153.08 -190.82</t>
  </si>
  <si>
    <t>47.68 59.83 -266</t>
  </si>
  <si>
    <t>20170724T105057.189016200.txt</t>
  </si>
  <si>
    <t>121.21 -57.73 -146.55</t>
  </si>
  <si>
    <t>108.65 -105.55 -163.55</t>
  </si>
  <si>
    <t>51.09 -31.21 -193.92</t>
  </si>
  <si>
    <t>65.5 -153.07 -190.8</t>
  </si>
  <si>
    <t>47.46 60.15 -265.98</t>
  </si>
  <si>
    <t>20170724T105057.245192700.txt</t>
  </si>
  <si>
    <t>121.21 -57.72 -146.55</t>
  </si>
  <si>
    <t>108.64 -105.55 -163.52</t>
  </si>
  <si>
    <t>50.94 -31.05 -193.89</t>
  </si>
  <si>
    <t>65.51 -153.08 -190.76</t>
  </si>
  <si>
    <t>47.26 60.31 -266.02</t>
  </si>
  <si>
    <t>20170724T105057.307387000.txt</t>
  </si>
  <si>
    <t>121.24 -57.68 -146.55</t>
  </si>
  <si>
    <t>108.67 -105.51 -163.45</t>
  </si>
  <si>
    <t>50.69 -30.06 -194.65</t>
  </si>
  <si>
    <t>65.59 -153.08 -190.71</t>
  </si>
  <si>
    <t>46.37 61.58 -266.4</t>
  </si>
  <si>
    <t>20170724T105057.362533900.txt</t>
  </si>
  <si>
    <t>121.26 -57.66 -146.56</t>
  </si>
  <si>
    <t>108.68 -105.5 -163.43</t>
  </si>
  <si>
    <t>50.49 -29.69 -194.84</t>
  </si>
  <si>
    <t>65.63 -153.09 -190.71</t>
  </si>
  <si>
    <t>45.83 62.2 -266.31</t>
  </si>
  <si>
    <t>20170724T105057.434861000.txt</t>
  </si>
  <si>
    <t>121.32 -57.61 -146.55</t>
  </si>
  <si>
    <t>108.74 -105.45 -163.41</t>
  </si>
  <si>
    <t>50.08 -28.12 -195.88</t>
  </si>
  <si>
    <t>65.72 -153.07 -190.68</t>
  </si>
  <si>
    <t>44.23 64.47 -266.51</t>
  </si>
  <si>
    <t>20170724T105057.462939200.txt</t>
  </si>
  <si>
    <t>121.36 -57.59 -146.55</t>
  </si>
  <si>
    <t>108.77 -105.42 -163.42</t>
  </si>
  <si>
    <t>49.63 -27.38 -196.34</t>
  </si>
  <si>
    <t>65.76 -153.05 -190.69</t>
  </si>
  <si>
    <t>43.34 65.33 -266.66</t>
  </si>
  <si>
    <t>20170724T105057.641929500.txt</t>
  </si>
  <si>
    <t>122.22 -56.94 -146.72</t>
  </si>
  <si>
    <t>109.38 -104.7 -163.77</t>
  </si>
  <si>
    <t>48.26 -23.17 -199.48</t>
  </si>
  <si>
    <t>66.13 -152.14 -190.9</t>
  </si>
  <si>
    <t>38.4 71.03 -267.47</t>
  </si>
  <si>
    <t>20170724T105057.726241300.txt</t>
  </si>
  <si>
    <t>123.49 -56.25 -147.3</t>
  </si>
  <si>
    <t>110 -103.96 -163.99</t>
  </si>
  <si>
    <t>47.48 -19.61 -202.4</t>
  </si>
  <si>
    <t>66.25 -151.18 -190.82</t>
  </si>
  <si>
    <t>34.46 75.51 -269.02</t>
  </si>
  <si>
    <t>20170724T105057.744289000.txt</t>
  </si>
  <si>
    <t>124.59 -55.55 -147.98</t>
  </si>
  <si>
    <t>110.54 -103.15 -164.11</t>
  </si>
  <si>
    <t>46.9 -16.56 -204.71</t>
  </si>
  <si>
    <t>66.24 -150.31 -190.26</t>
  </si>
  <si>
    <t>31.66 78.91 -269.69</t>
  </si>
  <si>
    <t>20170724T105057.815108300.txt</t>
  </si>
  <si>
    <t>125.01 -55.27 -148.22</t>
  </si>
  <si>
    <t>110.77 -102.89 -164.28</t>
  </si>
  <si>
    <t>46.84 -15.66 -205.61</t>
  </si>
  <si>
    <t>66.23 -149.95 -190.21</t>
  </si>
  <si>
    <t>30.7 79.89 -270.23</t>
  </si>
  <si>
    <t>20170724T105057.948004100.txt</t>
  </si>
  <si>
    <t>126.85 -54.13 -149.45</t>
  </si>
  <si>
    <t>111.61 -101.64 -164.94</t>
  </si>
  <si>
    <t>46.17 -10.9 -209.48</t>
  </si>
  <si>
    <t>66.21 -148.3 -190.07</t>
  </si>
  <si>
    <t>26.11 85.07 -271.9</t>
  </si>
  <si>
    <t>20170724T105058.028232600.txt</t>
  </si>
  <si>
    <t>128.62 -52.69 -151.12</t>
  </si>
  <si>
    <t>112.22 -99.95 -165.68</t>
  </si>
  <si>
    <t>45.55 -6.4 -213.29</t>
  </si>
  <si>
    <t>65.88 -146.29 -189.86</t>
  </si>
  <si>
    <t>21.24 90.01 -273.24</t>
  </si>
  <si>
    <t>20170724T105058.075361300.txt</t>
  </si>
  <si>
    <t>128.97 -52.35 -151.56</t>
  </si>
  <si>
    <t>112.56 -99.65 -166.11</t>
  </si>
  <si>
    <t>45.47 -5.54 -213.9</t>
  </si>
  <si>
    <t>65.84 -145.91 -189.62</t>
  </si>
  <si>
    <t>20.43 90.82 -273.56</t>
  </si>
  <si>
    <t>20170724T105058.197726200.txt</t>
  </si>
  <si>
    <t>129.84 -50.21 -153.3</t>
  </si>
  <si>
    <t>112.98 -97.55 -166.95</t>
  </si>
  <si>
    <t>45.12 -1.97 -216.39</t>
  </si>
  <si>
    <t>65.91 -143.94 -189.41</t>
  </si>
  <si>
    <t>16.75 94.12 -274.47</t>
  </si>
  <si>
    <t>20170724T105058.243850000.txt</t>
  </si>
  <si>
    <t>129.56 -44.3 -155.86</t>
  </si>
  <si>
    <t>113.53 -92.06 -167.97</t>
  </si>
  <si>
    <t>44.92 1.09 -218.7</t>
  </si>
  <si>
    <t>67.14 -140.19 -188.6</t>
  </si>
  <si>
    <t>13.72 97.07 -275.47</t>
  </si>
  <si>
    <t>20170724T105058.322665200.txt</t>
  </si>
  <si>
    <t>129.58 -42.42 -156.36</t>
  </si>
  <si>
    <t>113.87 -90.26 -168.26</t>
  </si>
  <si>
    <t>44.77 2.43 -219.3</t>
  </si>
  <si>
    <t>67.77 -138.91 -188.47</t>
  </si>
  <si>
    <t>12.64 98.06 -275.78</t>
  </si>
  <si>
    <t>20170724T105058.365785000.txt</t>
  </si>
  <si>
    <t>129.9 -39.85 -157.26</t>
  </si>
  <si>
    <t>114.41 -87.85 -168.82</t>
  </si>
  <si>
    <t>44.58 4.41 -220.45</t>
  </si>
  <si>
    <t>68.39 -136.9 -188.28</t>
  </si>
  <si>
    <t>10.73 99.79 -276.25</t>
  </si>
  <si>
    <t>20170724T105058.459034300.txt</t>
  </si>
  <si>
    <t>130.4 -37.66 -159.69</t>
  </si>
  <si>
    <t>114.7 -85.76 -170.23</t>
  </si>
  <si>
    <t>44.46 7.19 -222.87</t>
  </si>
  <si>
    <t>68.57 -135.05 -188.79</t>
  </si>
  <si>
    <t>7.57 102.33 -276.99</t>
  </si>
  <si>
    <t>20170724T105058.543270300.txt</t>
  </si>
  <si>
    <t>131.16 -35.41 -161.39</t>
  </si>
  <si>
    <t>115.17 -83.65 -171.18</t>
  </si>
  <si>
    <t>43.98 11.1 -225.61</t>
  </si>
  <si>
    <t>68.8 -132.99 -189.17</t>
  </si>
  <si>
    <t>3.18 105.66 -278.05</t>
  </si>
  <si>
    <t>20170724T105058.608310200.txt</t>
  </si>
  <si>
    <t>131.3 -34.94 -161.8</t>
  </si>
  <si>
    <t>115.17 -83.15 -171.29</t>
  </si>
  <si>
    <t>43.98 11.69 -226.15</t>
  </si>
  <si>
    <t>68.84 -132.46 -189.28</t>
  </si>
  <si>
    <t>2.39 106.21 -278.22</t>
  </si>
  <si>
    <t>20170724T105058.734256300.txt</t>
  </si>
  <si>
    <t>131.79 -33.79 -163.45</t>
  </si>
  <si>
    <t>115.26 -82 -172.07</t>
  </si>
  <si>
    <t>43.82 14.9 -228.79</t>
  </si>
  <si>
    <t>68.74 -131.32 -189.52</t>
  </si>
  <si>
    <t>-1.47 108.53 -278.75</t>
  </si>
  <si>
    <t>20170724T105058.780895900.txt</t>
  </si>
  <si>
    <t>131.94 -33.65 -163.69</t>
  </si>
  <si>
    <t>115.31 -81.93 -172.27</t>
  </si>
  <si>
    <t>43.87 15.42 -229.06</t>
  </si>
  <si>
    <t>68.75 -131.33 -189.64</t>
  </si>
  <si>
    <t>-2.03 108.92 -278.92</t>
  </si>
  <si>
    <t>20170724T105058.872645500.txt</t>
  </si>
  <si>
    <t>132.35 -33.43 -164.48</t>
  </si>
  <si>
    <t>115.29 -81.67 -172.53</t>
  </si>
  <si>
    <t>43.65 17.54 -230.92</t>
  </si>
  <si>
    <t>68.48 -130.82 -189.66</t>
  </si>
  <si>
    <t>-4.91 110.63 -279.37</t>
  </si>
  <si>
    <t>20170724T105058.962404300.txt</t>
  </si>
  <si>
    <t>132.8 -33.19 -165.48</t>
  </si>
  <si>
    <t>115.25 -81.37 -173.01</t>
  </si>
  <si>
    <t>43.43 20.21 -232.81</t>
  </si>
  <si>
    <t>68.11 -130.21 -189.79</t>
  </si>
  <si>
    <t>-7.96 112.4 -279.97</t>
  </si>
  <si>
    <t>20170724T105059.006025500.txt</t>
  </si>
  <si>
    <t>132.95 -33.13 -165.75</t>
  </si>
  <si>
    <t>115.26 -81.3 -173.11</t>
  </si>
  <si>
    <t>43.49 20.79 -233.44</t>
  </si>
  <si>
    <t>68.03 -130.17 -189.77</t>
  </si>
  <si>
    <t>-8.71 112.82 -280.39</t>
  </si>
  <si>
    <t>20170724T105059.108315900.txt</t>
  </si>
  <si>
    <t>133.63 -33 -166.68</t>
  </si>
  <si>
    <t>115.38 -81.09 -173.47</t>
  </si>
  <si>
    <t>43.58 22.78 -235.15</t>
  </si>
  <si>
    <t>67.87 -129.81 -189.68</t>
  </si>
  <si>
    <t>-11.21 114.22 -280.71</t>
  </si>
  <si>
    <t>20170724T105059.230405000.txt</t>
  </si>
  <si>
    <t>134.08 -33.14 -167.51</t>
  </si>
  <si>
    <t>115.62 -81.02 -174.07</t>
  </si>
  <si>
    <t>43.44 25.09 -237.07</t>
  </si>
  <si>
    <t>67.63 -129.62 -189.62</t>
  </si>
  <si>
    <t>-13.77 115.71 -281.24</t>
  </si>
  <si>
    <t>20170724T105059.244443100.txt</t>
  </si>
  <si>
    <t>134.26 -33.23 -167.68</t>
  </si>
  <si>
    <t>115.76 -81.07 -174.39</t>
  </si>
  <si>
    <t>43.3 25.56 -237.34</t>
  </si>
  <si>
    <t>67.67 -129.62 -189.72</t>
  </si>
  <si>
    <t>-14.28 115.91 -281.21</t>
  </si>
  <si>
    <t>20170724T105059.325388500.txt</t>
  </si>
  <si>
    <t>134.38 -33.34 -167.89</t>
  </si>
  <si>
    <t>115.61 -81.19 -174.13</t>
  </si>
  <si>
    <t>43.32 26.46 -237.95</t>
  </si>
  <si>
    <t>67.51 -129.61 -189.62</t>
  </si>
  <si>
    <t>-15.46 116.39 -281.24</t>
  </si>
  <si>
    <t>20170724T105059.339427900.txt</t>
  </si>
  <si>
    <t>134.54 -33.37 -168.04</t>
  </si>
  <si>
    <t>115.8 -81.14 -174.49</t>
  </si>
  <si>
    <t>43.22 26.97 -238.36</t>
  </si>
  <si>
    <t>67.47 -129.6 -189.56</t>
  </si>
  <si>
    <t>-15.91 116.73 -281.52</t>
  </si>
  <si>
    <t>20170724T105059.459421500.txt</t>
  </si>
  <si>
    <t>135.15 -33.91 -169.12</t>
  </si>
  <si>
    <t>115.67 -81.49 -174.49</t>
  </si>
  <si>
    <t>42.85 30 -240.74</t>
  </si>
  <si>
    <t>67.08 -129.73 -189.41</t>
  </si>
  <si>
    <t>-19.71 118.34 -282.07</t>
  </si>
  <si>
    <t>20170724T105059.540619700.txt</t>
  </si>
  <si>
    <t>135.46 -34.1 -169.59</t>
  </si>
  <si>
    <t>115.89 -81.65 -175.1</t>
  </si>
  <si>
    <t>42.53 31.77 -241.81</t>
  </si>
  <si>
    <t>67.02 -129.72 -189.35</t>
  </si>
  <si>
    <t>-21.73 119.27 -282.29</t>
  </si>
  <si>
    <t>20170724T105059.608816900.txt</t>
  </si>
  <si>
    <t>135.6 -34.22 -169.8</t>
  </si>
  <si>
    <t>115.84 -81.74 -175.03</t>
  </si>
  <si>
    <t>42.47 32.3 -242.49</t>
  </si>
  <si>
    <t>66.97 -129.79 -189.22</t>
  </si>
  <si>
    <t>-22.39 119.51 -282.15</t>
  </si>
  <si>
    <t>20170724T105059.635881400.txt</t>
  </si>
  <si>
    <t>135.7 -34.33 -170.03</t>
  </si>
  <si>
    <t>115.8 -81.76 -175.09</t>
  </si>
  <si>
    <t>42.33 33.04 -242.85</t>
  </si>
  <si>
    <t>66.88 -129.9 -189.11</t>
  </si>
  <si>
    <t>-23.23 119.9 -282.31</t>
  </si>
  <si>
    <t>20170724T105059.683009400.txt</t>
  </si>
  <si>
    <t>136.2 -34.72 -170.84</t>
  </si>
  <si>
    <t>115.82 -82.07 -175.21</t>
  </si>
  <si>
    <t>41.53 35.78 -244.6</t>
  </si>
  <si>
    <t>66.7 -130.12 -188.89</t>
  </si>
  <si>
    <t>1.61 -34 -169.46</t>
  </si>
  <si>
    <t>-26.72 121.26 -282.84</t>
  </si>
  <si>
    <t>20170724T105059.792242400.txt</t>
  </si>
  <si>
    <t>136.93 -34.58 -172.41</t>
  </si>
  <si>
    <t>116.18 -81.77 -176.1</t>
  </si>
  <si>
    <t>40.92 39.04 -246.93</t>
  </si>
  <si>
    <t>66.63 -129.74 -188.65</t>
  </si>
  <si>
    <t>4.16 -31.92 -171.48</t>
  </si>
  <si>
    <t>-30.62 122.78 -283.12</t>
  </si>
  <si>
    <t>20170724T105059.870456100.txt</t>
  </si>
  <si>
    <t>137.52 -34.44 -173.62</t>
  </si>
  <si>
    <t>116.49 -81.57 -176.56</t>
  </si>
  <si>
    <t>40.58 41.37 -248.6</t>
  </si>
  <si>
    <t>66.67 -129.44 -188.46</t>
  </si>
  <si>
    <t>6.05 -30.56 -172.82</t>
  </si>
  <si>
    <t>-33.2 123.84 -283.45</t>
  </si>
  <si>
    <t>20170724T105059.917202900.txt</t>
  </si>
  <si>
    <t>137.76 -34.56 -173.86</t>
  </si>
  <si>
    <t>116.42 -81.65 -176.49</t>
  </si>
  <si>
    <t>40.54 41.97 -249</t>
  </si>
  <si>
    <t>66.63 -129.57 -188.41</t>
  </si>
  <si>
    <t>6.61 -30.26 -173.15</t>
  </si>
  <si>
    <t>-33.91 123.97 -283.4</t>
  </si>
  <si>
    <t>20170724T105059.997921600.txt</t>
  </si>
  <si>
    <t>137.99 -34.94 -174.22</t>
  </si>
  <si>
    <t>116.59 -81.9 -176.9</t>
  </si>
  <si>
    <t>40.16 42.92 -249.56</t>
  </si>
  <si>
    <t>66.47 -129.7 -188.07</t>
  </si>
  <si>
    <t>7.59 -29.73 -173.9</t>
  </si>
  <si>
    <t>-35.29 124.38 -283.67</t>
  </si>
  <si>
    <t>20170724T105100.011459000.txt</t>
  </si>
  <si>
    <t>138.32 -35.24 -174.61</t>
  </si>
  <si>
    <t>116.6 -82.12 -176.79</t>
  </si>
  <si>
    <t>39.9 44.09 -250.2</t>
  </si>
  <si>
    <t>66.46 -129.86 -187.83</t>
  </si>
  <si>
    <t>8.52 -29.19 -174.69</t>
  </si>
  <si>
    <t>-36.48 124.72 -283.46</t>
  </si>
  <si>
    <t>20170724T105100.134798100.txt</t>
  </si>
  <si>
    <t>138.86 -35.86 -175.48</t>
  </si>
  <si>
    <t>116.71 -82.57 -176.9</t>
  </si>
  <si>
    <t>39.17 46.79 -251.91</t>
  </si>
  <si>
    <t>66.25 -130.12 -187.29</t>
  </si>
  <si>
    <t>10.67 -27.71 -176.47</t>
  </si>
  <si>
    <t>-39.56 125.86 -283.95</t>
  </si>
  <si>
    <t>20170724T105100.165880600.txt</t>
  </si>
  <si>
    <t>139.2 -36.33 -176.11</t>
  </si>
  <si>
    <t>116.61 -82.99 -176.88</t>
  </si>
  <si>
    <t>38.56 48.44 -252.82</t>
  </si>
  <si>
    <t>66.06 -130.36 -186.99</t>
  </si>
  <si>
    <t>11.95 -26.77 -177.64</t>
  </si>
  <si>
    <t>-41.5 126.38 -283.89</t>
  </si>
  <si>
    <t>20170724T105100.275027000.txt</t>
  </si>
  <si>
    <t>139.59 -36.98 -176.61</t>
  </si>
  <si>
    <t>116.81 -83.38 -177.25</t>
  </si>
  <si>
    <t>38.1 50.12 -253.81</t>
  </si>
  <si>
    <t>65.85 -130.59 -186.81</t>
  </si>
  <si>
    <t>13.38 -25.82 -178.77</t>
  </si>
  <si>
    <t>-43.51 126.95 -284.25</t>
  </si>
  <si>
    <t>20170724T105100.327122600.txt</t>
  </si>
  <si>
    <t>139.67 -37.21 -176.76</t>
  </si>
  <si>
    <t>116.62 -83.56 -177.03</t>
  </si>
  <si>
    <t>37.85 50.69 -254.22</t>
  </si>
  <si>
    <t>65.78 -130.63 -186.75</t>
  </si>
  <si>
    <t>13.81 -25.46 -179.19</t>
  </si>
  <si>
    <t>-44.3 127.13 -284.35</t>
  </si>
  <si>
    <t>20170724T105100.353194500.txt</t>
  </si>
  <si>
    <t>139.85 -37.43 -176.99</t>
  </si>
  <si>
    <t>116.81 -83.68 -177.25</t>
  </si>
  <si>
    <t>37.66 51.3 -254.48</t>
  </si>
  <si>
    <t>65.67 -130.64 -186.64</t>
  </si>
  <si>
    <t>14.24 -25.15 -179.61</t>
  </si>
  <si>
    <t>-44.9 127.44 -284.43</t>
  </si>
  <si>
    <t>20170724T105100.434424400.txt</t>
  </si>
  <si>
    <t>140.35 -38.32 -177.69</t>
  </si>
  <si>
    <t>116.75 -84.35 -177.31</t>
  </si>
  <si>
    <t>36.9 53.53 -255.7</t>
  </si>
  <si>
    <t>65.26 -131.05 -186.12</t>
  </si>
  <si>
    <t>15.87 -23.89 -181.22</t>
  </si>
  <si>
    <t>-47.4 128.06 -284.48</t>
  </si>
  <si>
    <t>20170724T105100.457481700.txt</t>
  </si>
  <si>
    <t>140.46 -38.49 -177.86</t>
  </si>
  <si>
    <t>116.79 -84.44 -177.38</t>
  </si>
  <si>
    <t>36.78 53.99 -256.17</t>
  </si>
  <si>
    <t>65.25 -131.16 -186.05</t>
  </si>
  <si>
    <t>16.25 -23.62 -181.67</t>
  </si>
  <si>
    <t>-47.98 128.29 -284.64</t>
  </si>
  <si>
    <t>20170724T105100.541731500.txt</t>
  </si>
  <si>
    <t>140.81 -39.14 -178.36</t>
  </si>
  <si>
    <t>116.9 -84.91 -177.7</t>
  </si>
  <si>
    <t>36.1 55.61 -256.92</t>
  </si>
  <si>
    <t>65.03 -131.48 -185.72</t>
  </si>
  <si>
    <t>17.38 -22.7 -182.91</t>
  </si>
  <si>
    <t>-49.91 128.77 -284.63</t>
  </si>
  <si>
    <t>20170724T105100.626981000.txt</t>
  </si>
  <si>
    <t>141.42 -40.34 -179.31</t>
  </si>
  <si>
    <t>116.51 -85.78 -177.38</t>
  </si>
  <si>
    <t>34.76 58.54 -258.74</t>
  </si>
  <si>
    <t>64.45 -131.88 -185.1</t>
  </si>
  <si>
    <t>19.45 -20.92 -185.15</t>
  </si>
  <si>
    <t>-53.63 129.42 -284.74</t>
  </si>
  <si>
    <t>20170724T105100.669088000.txt</t>
  </si>
  <si>
    <t>141.6 -40.54 -179.54</t>
  </si>
  <si>
    <t>116.69 -85.94 -177.76</t>
  </si>
  <si>
    <t>34.5 59.2 -259.09</t>
  </si>
  <si>
    <t>64.36 -131.97 -185.02</t>
  </si>
  <si>
    <t>19.92 -20.55 -185.64</t>
  </si>
  <si>
    <t>-54.47 129.65 -284.95</t>
  </si>
  <si>
    <t>20170724T105100.778088400.txt</t>
  </si>
  <si>
    <t>141.93 -41.54 -180.24</t>
  </si>
  <si>
    <t>116.36 -86.58 -177.4</t>
  </si>
  <si>
    <t>33.5 61.23 -260.08</t>
  </si>
  <si>
    <t>63.96 -132.23 -184.59</t>
  </si>
  <si>
    <t>21.28 -19.18 -187.24</t>
  </si>
  <si>
    <t>-56.99 130.19 -285.2</t>
  </si>
  <si>
    <t>20170724T105100.823214200.txt</t>
  </si>
  <si>
    <t>142.05 -41.82 -180.43</t>
  </si>
  <si>
    <t>116.54 -86.73 -177.79</t>
  </si>
  <si>
    <t>33.19 61.98 -260.42</t>
  </si>
  <si>
    <t>63.78 -132.3 -184.3</t>
  </si>
  <si>
    <t>21.83 -18.76 -187.8</t>
  </si>
  <si>
    <t>-57.86 130.35 -285.25</t>
  </si>
  <si>
    <t>20170724T105100.870339800.txt</t>
  </si>
  <si>
    <t>142.87 -43.39 -181.67</t>
  </si>
  <si>
    <t>116.44 -87.73 -177.75</t>
  </si>
  <si>
    <t>31.04 65.87 -262.47</t>
  </si>
  <si>
    <t>63.19 -132.79 -183.42</t>
  </si>
  <si>
    <t>24.23 -16.27 -191.23</t>
  </si>
  <si>
    <t>-62.88 131.21 -285.43</t>
  </si>
  <si>
    <t>20170724T105101.001452700.txt</t>
  </si>
  <si>
    <t>143.15 -44.06 -182.11</t>
  </si>
  <si>
    <t>116.44 -88.2 -178.06</t>
  </si>
  <si>
    <t>30.15 67.41 -263.33</t>
  </si>
  <si>
    <t>62.77 -132.96 -182.83</t>
  </si>
  <si>
    <t>25.16 -15.21 -192.53</t>
  </si>
  <si>
    <t>-64.82 131.54 -285.21</t>
  </si>
  <si>
    <t>20170724T105101.074648700.txt</t>
  </si>
  <si>
    <t>143.97 -46.17 -183.39</t>
  </si>
  <si>
    <t>116.06 -89.5 -177.79</t>
  </si>
  <si>
    <t>27.09 72.55 -265.66</t>
  </si>
  <si>
    <t>61.74 -133.3 -181.54</t>
  </si>
  <si>
    <t>28.01 -11.83 -197.23</t>
  </si>
  <si>
    <t>-71.25 132.55 -285.47</t>
  </si>
  <si>
    <t>20170724T105101.122795400.txt</t>
  </si>
  <si>
    <t>144.06 -46.63 -183.57</t>
  </si>
  <si>
    <t>115.88 -89.75 -177.59</t>
  </si>
  <si>
    <t>26.55 73.44 -265.91</t>
  </si>
  <si>
    <t>61.54 -133.43 -181.22</t>
  </si>
  <si>
    <t>28.37 -11.26 -197.98</t>
  </si>
  <si>
    <t>-72.16 132.66 -285.31</t>
  </si>
  <si>
    <t>20170724T105101.243868600.txt</t>
  </si>
  <si>
    <t>144.25 -46.96 -183.83</t>
  </si>
  <si>
    <t>116 -89.91 -177.8</t>
  </si>
  <si>
    <t>26.08 74.16 -266.54</t>
  </si>
  <si>
    <t>61.39 -133.52 -181.02</t>
  </si>
  <si>
    <t>28.82 -10.67 -198.72</t>
  </si>
  <si>
    <t>-73.35 132.96 -285.76</t>
  </si>
  <si>
    <t>20170724T105101.276959300.txt</t>
  </si>
  <si>
    <t>144.8 -48.92 -184.71</t>
  </si>
  <si>
    <t>115.61 -90.94 -176.95</t>
  </si>
  <si>
    <t>23.23 78.55 -268.4</t>
  </si>
  <si>
    <t>60.43 -133.68 -178.9</t>
  </si>
  <si>
    <t>30.88 -7.5 -202.67</t>
  </si>
  <si>
    <t>-78.72 133.77 -285.77</t>
  </si>
  <si>
    <t>20170724T105101.370828500.txt</t>
  </si>
  <si>
    <t>144.96 -49.5 -184.82</t>
  </si>
  <si>
    <t>115.51 -91.17 -176.25</t>
  </si>
  <si>
    <t>22.1 80.15 -269.18</t>
  </si>
  <si>
    <t>60.22 -133.67 -177.63</t>
  </si>
  <si>
    <t>31.39 -6.56 -204.36</t>
  </si>
  <si>
    <t>-80.87 134.1 -286</t>
  </si>
  <si>
    <t>20170724T105101.435975900.txt</t>
  </si>
  <si>
    <t>145.11 -50.01 -184.95</t>
  </si>
  <si>
    <t>115.18 -91.32 -174.93</t>
  </si>
  <si>
    <t>21.04 81.71 -269.82</t>
  </si>
  <si>
    <t>59.97 -133.68 -175.64</t>
  </si>
  <si>
    <t>31.81 -5.49 -206.15</t>
  </si>
  <si>
    <t>-82.84 134.27 -285.9</t>
  </si>
  <si>
    <t>20170724T105101.480094700.txt</t>
  </si>
  <si>
    <t>145.58 -50.74 -184.72</t>
  </si>
  <si>
    <t>115.15 -91.51 -173.03</t>
  </si>
  <si>
    <t>19.02 84.57 -271.06</t>
  </si>
  <si>
    <t>60 -133.66 -172.79</t>
  </si>
  <si>
    <t>32.76 -3.51 -209.44</t>
  </si>
  <si>
    <t>-86.32 134.79 -285.94</t>
  </si>
  <si>
    <t>20170724T105101.631112600.txt</t>
  </si>
  <si>
    <t>145.94 -51.42 -184.39</t>
  </si>
  <si>
    <t>115.33 -91.41 -171.51</t>
  </si>
  <si>
    <t>16.96 87.45 -272.12</t>
  </si>
  <si>
    <t>60.03 -133.37 -170.06</t>
  </si>
  <si>
    <t>33.48 -1.65 -212.81</t>
  </si>
  <si>
    <t>-90.03 135.29 -286.08</t>
  </si>
  <si>
    <t>20170724T105101.744420800.txt</t>
  </si>
  <si>
    <t>146.48 -51.7 -183.87</t>
  </si>
  <si>
    <t>115.18 -91.38 -170.11</t>
  </si>
  <si>
    <t>15.7 89.23 -272.9</t>
  </si>
  <si>
    <t>59.99 -132.84 -168.72</t>
  </si>
  <si>
    <t>34.19 -0.06 -214.57</t>
  </si>
  <si>
    <t>-92.22 135.54 -285.96</t>
  </si>
  <si>
    <t>20170724T105101.809469900.txt</t>
  </si>
  <si>
    <t>146.62 -52.34 -183.98</t>
  </si>
  <si>
    <t>115.29 -91.51 -170</t>
  </si>
  <si>
    <t>14.68 90.49 -273.45</t>
  </si>
  <si>
    <t>59.59 -132.62 -168.09</t>
  </si>
  <si>
    <t>34.72 1.17 -215.63</t>
  </si>
  <si>
    <t>-93.79 135.69 -285.97</t>
  </si>
  <si>
    <t>20170724T105101.853591500.txt</t>
  </si>
  <si>
    <t>146.65 -52.55 -183.98</t>
  </si>
  <si>
    <t>114.67 -91.66 -168.97</t>
  </si>
  <si>
    <t>14.26 90.94 -273.57</t>
  </si>
  <si>
    <t>59.47 -132.55 -167.88</t>
  </si>
  <si>
    <t>34.92 1.51 -216.14</t>
  </si>
  <si>
    <t>-94.5 135.83 -285.96</t>
  </si>
  <si>
    <t>20170724T105101.932340100.txt</t>
  </si>
  <si>
    <t>146.92 -52.67 -183.68</t>
  </si>
  <si>
    <t>115.25 -91.8 -170.02</t>
  </si>
  <si>
    <t>13.05 92.83 -273.55</t>
  </si>
  <si>
    <t>59.13 -132.26 -167.39</t>
  </si>
  <si>
    <t>35.7 3.21 -216.9</t>
  </si>
  <si>
    <t>-96.24 135.93 -285.92</t>
  </si>
  <si>
    <t>20170724T105101.963434600.txt</t>
  </si>
  <si>
    <t>146.82 -52.11 -182.53</t>
  </si>
  <si>
    <t>115.26 -91.97 -169.69</t>
  </si>
  <si>
    <t>12.22 93.91 -273.49</t>
  </si>
  <si>
    <t>59.25 -131.92 -167.07</t>
  </si>
  <si>
    <t>36.25 4.61 -217.05</t>
  </si>
  <si>
    <t>-97.66 135.84 -285.71</t>
  </si>
  <si>
    <t>20170724T105102.030620500.txt</t>
  </si>
  <si>
    <t>146.84 -51.56 -182.09</t>
  </si>
  <si>
    <t>115.48 -91.84 -169.82</t>
  </si>
  <si>
    <t>11.7 94.42 -273.64</t>
  </si>
  <si>
    <t>59.43 -131.67 -166.81</t>
  </si>
  <si>
    <t>36.46 5.04 -217.44</t>
  </si>
  <si>
    <t>-98.46 135.89 -285.85</t>
  </si>
  <si>
    <t>20170724T105102.056689900.txt</t>
  </si>
  <si>
    <t>146.72 -51.11 -181.77</t>
  </si>
  <si>
    <t>115.66 -91.87 -169.9</t>
  </si>
  <si>
    <t>10.74 95.41 -274.04</t>
  </si>
  <si>
    <t>59.5 -131.23 -166.24</t>
  </si>
  <si>
    <t>37 6.35 -218.08</t>
  </si>
  <si>
    <t>-99.8 136.2 -286.2</t>
  </si>
  <si>
    <t>20170724T105102.105352800.txt</t>
  </si>
  <si>
    <t>146.54 -50.9 -181.01</t>
  </si>
  <si>
    <t>115.97 -92.54 -170.97</t>
  </si>
  <si>
    <t>8.91 97.97 -273.87</t>
  </si>
  <si>
    <t>59.04 -130.49 -166.03</t>
  </si>
  <si>
    <t>38.03 9.02 -218.75</t>
  </si>
  <si>
    <t>-102.38 136.25 -285.52</t>
  </si>
  <si>
    <t>20170724T105102.152476900.txt</t>
  </si>
  <si>
    <t>146.5 -50.76 -180.61</t>
  </si>
  <si>
    <t>116.15 -92.49 -171.18</t>
  </si>
  <si>
    <t>8.34 98.47 -274.11</t>
  </si>
  <si>
    <t>59.11 -130.28 -166.08</t>
  </si>
  <si>
    <t>38.29 9.58 -219.25</t>
  </si>
  <si>
    <t>-103.45 136.27 -285.85</t>
  </si>
  <si>
    <t>20170724T105102.244802000.txt</t>
  </si>
  <si>
    <t>146.51 -50.64 -180.26</t>
  </si>
  <si>
    <t>116.48 -92.64 -171.72</t>
  </si>
  <si>
    <t>7.19 99.58 -274.43</t>
  </si>
  <si>
    <t>58.91 -129.88 -165.9</t>
  </si>
  <si>
    <t>38.73 10.9 -220.19</t>
  </si>
  <si>
    <t>-105.18 136.49 -286</t>
  </si>
  <si>
    <t>20170724T105102.307629600.txt</t>
  </si>
  <si>
    <t>146.88 -52.26 -180.95</t>
  </si>
  <si>
    <t>116.22 -93.68 -172.28</t>
  </si>
  <si>
    <t>4.18 102.14 -275.59</t>
  </si>
  <si>
    <t>57.6 -129.03 -165.39</t>
  </si>
  <si>
    <t>39.7 13.97 -222.65</t>
  </si>
  <si>
    <t>-109.13 136.6 -285.99</t>
  </si>
  <si>
    <t>20170724T105102.416443100.txt</t>
  </si>
  <si>
    <t>147.22 -52.82 -180.86</t>
  </si>
  <si>
    <t>115.93 -93.96 -171.55</t>
  </si>
  <si>
    <t>2.37 103.59 -276.07</t>
  </si>
  <si>
    <t>57.15 -128.32 -164.75</t>
  </si>
  <si>
    <t>40.08 15.85 -223.87</t>
  </si>
  <si>
    <t>-111.59 136.86 -285.99</t>
  </si>
  <si>
    <t>20170724T105102.467572200.txt</t>
  </si>
  <si>
    <t>147.35 -52.93 -180.95</t>
  </si>
  <si>
    <t>116.18 -93.97 -171.94</t>
  </si>
  <si>
    <t>1.84 104.11 -276.34</t>
  </si>
  <si>
    <t>56.96 -128.09 -164.55</t>
  </si>
  <si>
    <t>40.27 16.4 -224.62</t>
  </si>
  <si>
    <t>-112.41 136.86 -286.03</t>
  </si>
  <si>
    <t>20170724T105102.497175800.txt</t>
  </si>
  <si>
    <t>147.39 -53.68 -181</t>
  </si>
  <si>
    <t>115.93 -94.31 -171.59</t>
  </si>
  <si>
    <t>0.48 105.14 -276.64</t>
  </si>
  <si>
    <t>56.49 -127.62 -164.14</t>
  </si>
  <si>
    <t>40.6 17.64 -225.68</t>
  </si>
  <si>
    <t>-114.19 136.92 -286.21</t>
  </si>
  <si>
    <t>20170724T105102.651679300.txt</t>
  </si>
  <si>
    <t>148.42 -55.73 -181.27</t>
  </si>
  <si>
    <t>115.38 -95.17 -170.46</t>
  </si>
  <si>
    <t>-5.4 109.49 -278.24</t>
  </si>
  <si>
    <t>54.64 -125.35 -162.37</t>
  </si>
  <si>
    <t>41.59 23.44 -230.5</t>
  </si>
  <si>
    <t>-121.17 137.26 -285.87</t>
  </si>
  <si>
    <t>20170724T105102.700812300.txt</t>
  </si>
  <si>
    <t>148.52 -56.07 -181.3</t>
  </si>
  <si>
    <t>115.4 -95.26 -170.53</t>
  </si>
  <si>
    <t>-6.22 110.04 -278.55</t>
  </si>
  <si>
    <t>54.42 -124.99 -162.17</t>
  </si>
  <si>
    <t>41.71 24.07 -231.31</t>
  </si>
  <si>
    <t>-122.36 137.34 -285.93</t>
  </si>
  <si>
    <t>20170724T105102.745748100.txt</t>
  </si>
  <si>
    <t>148.62 -56.41 -181.28</t>
  </si>
  <si>
    <t>115.37 -95.39 -170.37</t>
  </si>
  <si>
    <t>0.2 -64.03 -168.46</t>
  </si>
  <si>
    <t>-6.93 110.43 -278.72</t>
  </si>
  <si>
    <t>54.22 -124.71 -162</t>
  </si>
  <si>
    <t>41.76 24.62 -231.74</t>
  </si>
  <si>
    <t>-123.3 137.35 -286.09</t>
  </si>
  <si>
    <t>20170724T105102.801902700.txt</t>
  </si>
  <si>
    <t>148.85 -56.94 -181.32</t>
  </si>
  <si>
    <t>115.21 -95.61 -170.17</t>
  </si>
  <si>
    <t>0.88 -62.45 -168.87</t>
  </si>
  <si>
    <t>-8.39 111.35 -278.96</t>
  </si>
  <si>
    <t>53.74 -124.07 -161.55</t>
  </si>
  <si>
    <t>41.8 26 -232.66</t>
  </si>
  <si>
    <t>-125.05 137.44 -285.94</t>
  </si>
  <si>
    <t>20170724T105102.839008700.txt</t>
  </si>
  <si>
    <t>148.99 -57.2 -181.29</t>
  </si>
  <si>
    <t>115.18 -95.75 -170.07</t>
  </si>
  <si>
    <t>1.18 -61.7 -169.13</t>
  </si>
  <si>
    <t>-9.17 111.79 -279.09</t>
  </si>
  <si>
    <t>53.51 -123.75 -161.46</t>
  </si>
  <si>
    <t>41.91 26.71 -233.29</t>
  </si>
  <si>
    <t>-125.95 137.42 -285.8</t>
  </si>
  <si>
    <t>20170724T105102.899170500.txt</t>
  </si>
  <si>
    <t>149.32 -58.42 -181.22</t>
  </si>
  <si>
    <t>114.99 -96.14 -169.67</t>
  </si>
  <si>
    <t>2.75 -58.59 -169.74</t>
  </si>
  <si>
    <t>-12.06 113.68 -279.86</t>
  </si>
  <si>
    <t>52.64 -122.48 -160.7</t>
  </si>
  <si>
    <t>42.04 29.6 -235.54</t>
  </si>
  <si>
    <t>-129.43 137.69 -285.85</t>
  </si>
  <si>
    <t>20170724T105102.965163800.txt</t>
  </si>
  <si>
    <t>149.79 -59.37 -181.07</t>
  </si>
  <si>
    <t>114.99 -96.52 -169.3</t>
  </si>
  <si>
    <t>4.09 -55.89 -170.36</t>
  </si>
  <si>
    <t>-14.58 115.03 -280.32</t>
  </si>
  <si>
    <t>51.95 -121.3 -159.97</t>
  </si>
  <si>
    <t>42.2 31.97 -237.5</t>
  </si>
  <si>
    <t>-132.28 137.88 -285.57</t>
  </si>
  <si>
    <t>20170724T105103.010017500.txt</t>
  </si>
  <si>
    <t>149.83 -59.66 -180.91</t>
  </si>
  <si>
    <t>115.1 -96.55 -169.39</t>
  </si>
  <si>
    <t>4.36 -55.34 -170.42</t>
  </si>
  <si>
    <t>-15.05 115.25 -280.57</t>
  </si>
  <si>
    <t>51.8 -121.05 -159.83</t>
  </si>
  <si>
    <t>42.31 32.34 -237.84</t>
  </si>
  <si>
    <t>-132.94 137.79 -285.72</t>
  </si>
  <si>
    <t>20170724T105103.089227600.txt</t>
  </si>
  <si>
    <t>149.96 -59.82 -180.99</t>
  </si>
  <si>
    <t>115.11 -96.6 -169.29</t>
  </si>
  <si>
    <t>4.52 -54.94 -170.6</t>
  </si>
  <si>
    <t>-15.39 115.51 -280.72</t>
  </si>
  <si>
    <t>51.7 -120.88 -159.7</t>
  </si>
  <si>
    <t>42.34 32.74 -238.13</t>
  </si>
  <si>
    <t>-133.44 137.94 -285.82</t>
  </si>
  <si>
    <t>20170724T105103.171971000.txt</t>
  </si>
  <si>
    <t>150.08 -60.62 -180.77</t>
  </si>
  <si>
    <t>115.19 -97.08 -168.96</t>
  </si>
  <si>
    <t>4.96 -54.48 -170.71</t>
  </si>
  <si>
    <t>-15.08 115.76 -280.71</t>
  </si>
  <si>
    <t>51.58 -120.87 -159.21</t>
  </si>
  <si>
    <t>42.84 33.03 -238.39</t>
  </si>
  <si>
    <t>-133.01 138.43 -285.6</t>
  </si>
  <si>
    <t>20170724T105103.203051100.txt</t>
  </si>
  <si>
    <t>150.07 -60.91 -180.53</t>
  </si>
  <si>
    <t>115.15 -97.42 -168.63</t>
  </si>
  <si>
    <t>5.06 -54.74 -170.52</t>
  </si>
  <si>
    <t>-14.44 115.61 -280.66</t>
  </si>
  <si>
    <t>51.58 -121.16 -159.05</t>
  </si>
  <si>
    <t>43.06 32.7 -238.17</t>
  </si>
  <si>
    <t>-132.16 138.73 -285.64</t>
  </si>
  <si>
    <t>20170724T105103.233209700.txt</t>
  </si>
  <si>
    <t>150.09 -61.17 -180.2</t>
  </si>
  <si>
    <t>115.11 -97.87 -168.38</t>
  </si>
  <si>
    <t>5.13 -55.22 -170.15</t>
  </si>
  <si>
    <t>-13.36 115.33 -280.63</t>
  </si>
  <si>
    <t>51.66 -121.67 -158.87</t>
  </si>
  <si>
    <t>43.42 31.97 -237.98</t>
  </si>
  <si>
    <t>-130.6 138.96 -285.73</t>
  </si>
  <si>
    <t>20170724T105103.275322800.txt</t>
  </si>
  <si>
    <t>150.1 -61.71 -179.68</t>
  </si>
  <si>
    <t>115.28 -98.45 -167.93</t>
  </si>
  <si>
    <t>4.93 -56.32 -170.2</t>
  </si>
  <si>
    <t>-11.89 114.67 -280.55</t>
  </si>
  <si>
    <t>51.76 -122.42 -158.54</t>
  </si>
  <si>
    <t>43.97 31 -237.58</t>
  </si>
  <si>
    <t>-129.07 139.45 -286.04</t>
  </si>
  <si>
    <t>20170724T105103.339512900.txt</t>
  </si>
  <si>
    <t>150.1 -62.61 -177.56</t>
  </si>
  <si>
    <t>115.58 -99.56 -165.97</t>
  </si>
  <si>
    <t>4.05 -59.71 -170.45</t>
  </si>
  <si>
    <t>-8.27 112.96 -280.52</t>
  </si>
  <si>
    <t>52.29 -124.4 -157.17</t>
  </si>
  <si>
    <t>44.66 28.13 -236.62</t>
  </si>
  <si>
    <t>-124.85 139.67 -286.41</t>
  </si>
  <si>
    <t>20170724T105103.431332300.txt</t>
  </si>
  <si>
    <t>149.57 -61.99 -174.28</t>
  </si>
  <si>
    <t>116.62 -100.47 -163.8</t>
  </si>
  <si>
    <t>1.59 -66.77 -171.62</t>
  </si>
  <si>
    <t>-0.76 109.15 -280.93</t>
  </si>
  <si>
    <t>54.13 -127.84 -155.66</t>
  </si>
  <si>
    <t>45.71 22.41 -233.65</t>
  </si>
  <si>
    <t>-115.54 140.87 -286.5</t>
  </si>
  <si>
    <t>20170724T105103.483471400.txt</t>
  </si>
  <si>
    <t>149.61 -61.59 -174.28</t>
  </si>
  <si>
    <t>116.65 -100.25 -163.55</t>
  </si>
  <si>
    <t>1.52 -66.91 -171.77</t>
  </si>
  <si>
    <t>-0.74 109.02 -280.9</t>
  </si>
  <si>
    <t>54.27 -127.81 -155.56</t>
  </si>
  <si>
    <t>45.64 22.35 -233.58</t>
  </si>
  <si>
    <t>-115.27 140.88 -284.99</t>
  </si>
  <si>
    <t>20170724T105103.569240900.txt</t>
  </si>
  <si>
    <t>149.55 -60.9 -173.74</t>
  </si>
  <si>
    <t>117.01 -99.78 -163.28</t>
  </si>
  <si>
    <t>1.21 -67.74 -172.61</t>
  </si>
  <si>
    <t>-0.74 109.04 -280.95</t>
  </si>
  <si>
    <t>54.65 -127.75 -155.14</t>
  </si>
  <si>
    <t>45.52 22.04 -233.78</t>
  </si>
  <si>
    <t>-115.43 141.48 -283.12</t>
  </si>
  <si>
    <t>20170724T105103.618798100.txt</t>
  </si>
  <si>
    <t>149.57 -60.85 -173.59</t>
  </si>
  <si>
    <t>116.84 -99.72 -162.79</t>
  </si>
  <si>
    <t>1.09 -67.92 -172.87</t>
  </si>
  <si>
    <t>-0.74 109.05 -280.77</t>
  </si>
  <si>
    <t>54.74 -127.78 -154.92</t>
  </si>
  <si>
    <t>45.35 21.88 -233.82</t>
  </si>
  <si>
    <t>-115.45 141.49 -283.48</t>
  </si>
  <si>
    <t>20170724T105103.690491200.txt</t>
  </si>
  <si>
    <t>149.62 -60.68 -173.49</t>
  </si>
  <si>
    <t>117.08 -99.56 -162.92</t>
  </si>
  <si>
    <t>1.24 -68.15 -172.79</t>
  </si>
  <si>
    <t>-0.7 109 -280.84</t>
  </si>
  <si>
    <t>54.83 -127.76 -154.87</t>
  </si>
  <si>
    <t>45.42 22.06 -233.72</t>
  </si>
  <si>
    <t>-115.81 141.52 -284.32</t>
  </si>
  <si>
    <t>20170724T105103.795278100.txt</t>
  </si>
  <si>
    <t>149.67 -60.79 -173.63</t>
  </si>
  <si>
    <t>117.17 -99.43 -163.14</t>
  </si>
  <si>
    <t>1.74 -66.89 -172.87</t>
  </si>
  <si>
    <t>-3.01 109.75 -280.14</t>
  </si>
  <si>
    <t>54.75 -127.1 -154.83</t>
  </si>
  <si>
    <t>44.71 23.11 -234.28</t>
  </si>
  <si>
    <t>-118.25 141.34 -284.33</t>
  </si>
  <si>
    <t>20170724T105103.900563600.txt</t>
  </si>
  <si>
    <t>150.42 -59.48 -174.89</t>
  </si>
  <si>
    <t>116.98 -97.46 -163.18</t>
  </si>
  <si>
    <t>3.5 -61.67 -174.33</t>
  </si>
  <si>
    <t>-9.94 113.51 -280.58</t>
  </si>
  <si>
    <t>54.15 -123.43 -154.59</t>
  </si>
  <si>
    <t>43.68 28.62 -237.27</t>
  </si>
  <si>
    <t>-127.18 140.39 -284.14</t>
  </si>
  <si>
    <t>20170724T105103.964257600.txt</t>
  </si>
  <si>
    <t>150.42 -59.2 -174.96</t>
  </si>
  <si>
    <t>117.17 -96.94 -163.46</t>
  </si>
  <si>
    <t>3.84 -60.96 -174.8</t>
  </si>
  <si>
    <t>-11.22 114.19 -280.7</t>
  </si>
  <si>
    <t>54.05 -122.7 -154.57</t>
  </si>
  <si>
    <t>43.69 29.56 -237.93</t>
  </si>
  <si>
    <t>-128.41 140.23 -284</t>
  </si>
  <si>
    <t>20170724T105104.136812600.txt</t>
  </si>
  <si>
    <t>151.39 -59.17 -175.75</t>
  </si>
  <si>
    <t>117 -95.96 -163.61</t>
  </si>
  <si>
    <t>6.39 -54.98 -176.56</t>
  </si>
  <si>
    <t>-18.2 117.43 -281.56</t>
  </si>
  <si>
    <t>53.1 -119.12 -154.57</t>
  </si>
  <si>
    <t>42.82 35.61 -241.47</t>
  </si>
  <si>
    <t>-136.4 139.53 -284.63</t>
  </si>
  <si>
    <t>20170724T105104.251695000.txt</t>
  </si>
  <si>
    <t>151.94 -59.41 -175.91</t>
  </si>
  <si>
    <t>116.9 -95.46 -163.43</t>
  </si>
  <si>
    <t>7.97 -51.79 -177.92</t>
  </si>
  <si>
    <t>-21.99 119.1 -282</t>
  </si>
  <si>
    <t>52.59 -117.09 -154.65</t>
  </si>
  <si>
    <t>42.41 38.95 -243.72</t>
  </si>
  <si>
    <t>-140.7 139.16 -284.6</t>
  </si>
  <si>
    <t>20170724T105104.294809800.txt</t>
  </si>
  <si>
    <t>152.23 -59.75 -175.87</t>
  </si>
  <si>
    <t>116.93 -95.43 -163.36</t>
  </si>
  <si>
    <t>8.67 -50.17 -178.62</t>
  </si>
  <si>
    <t>-23.71 119.88 -282.42</t>
  </si>
  <si>
    <t>52.29 -116.19 -154.57</t>
  </si>
  <si>
    <t>42.24 40.44 -244.92</t>
  </si>
  <si>
    <t>-142.49 139.12 -284.62</t>
  </si>
  <si>
    <t>20170724T105104.337927900.txt</t>
  </si>
  <si>
    <t>152.41 -60.11 -175.74</t>
  </si>
  <si>
    <t>116.9 -95.34 -163.32</t>
  </si>
  <si>
    <t>9.37 -48.91 -179.46</t>
  </si>
  <si>
    <t>-25.4 120.51 -282.75</t>
  </si>
  <si>
    <t>51.98 -115.37 -154.5</t>
  </si>
  <si>
    <t>41.9 42 -245.73</t>
  </si>
  <si>
    <t>-144.56 138.9 -284.64</t>
  </si>
  <si>
    <t>20170724T105104.402602500.txt</t>
  </si>
  <si>
    <t>152.88 -61 -175.53</t>
  </si>
  <si>
    <t>116.75 -95.31 -162.97</t>
  </si>
  <si>
    <t>10.94 -46.1 -180.88</t>
  </si>
  <si>
    <t>-28.8 121.92 -283.14</t>
  </si>
  <si>
    <t>51.36 -113.59 -154.42</t>
  </si>
  <si>
    <t>41.39 45.07 -247.48</t>
  </si>
  <si>
    <t>-148.22 138.99 -284.73</t>
  </si>
  <si>
    <t>20170724T105104.532029600.txt</t>
  </si>
  <si>
    <t>153.67 -62.09 -175.32</t>
  </si>
  <si>
    <t>116.42 -95.28 -162.25</t>
  </si>
  <si>
    <t>12.98 -42.52 -182.69</t>
  </si>
  <si>
    <t>-33.18 123.44 -283.63</t>
  </si>
  <si>
    <t>50.51 -111.19 -154.1</t>
  </si>
  <si>
    <t>40.45 49.09 -250</t>
  </si>
  <si>
    <t>-152.97 138.89 -284.69</t>
  </si>
  <si>
    <t>20170724T105104.572136600.txt</t>
  </si>
  <si>
    <t>153.88 -62.22 -175.32</t>
  </si>
  <si>
    <t>116.32 -95.33 -162.03</t>
  </si>
  <si>
    <t>13.37 -41.77 -183.08</t>
  </si>
  <si>
    <t>-34.11 123.8 -283.96</t>
  </si>
  <si>
    <t>50.33 -110.66 -154.11</t>
  </si>
  <si>
    <t>-153.78 139.03 -284.94</t>
  </si>
  <si>
    <t>20170724T105104.697517800.txt</t>
  </si>
  <si>
    <t>154.41 -63.62 -174.83</t>
  </si>
  <si>
    <t>116.23 -95.33 -161.49</t>
  </si>
  <si>
    <t>15.17 -38.64 -184.47</t>
  </si>
  <si>
    <t>-37.77 125.01 -284.43</t>
  </si>
  <si>
    <t>49.61 -108.43 -153.74</t>
  </si>
  <si>
    <t>39.49 53.18 -252.26</t>
  </si>
  <si>
    <t>-157.93 138.93 -284.56</t>
  </si>
  <si>
    <t>20170724T105104.714075300.txt</t>
  </si>
  <si>
    <t>154.47 -63.87 -174.75</t>
  </si>
  <si>
    <t>116.29 -95.29 -161.57</t>
  </si>
  <si>
    <t>15.42 -38.11 -184.95</t>
  </si>
  <si>
    <t>-38.39 125.21 -284.39</t>
  </si>
  <si>
    <t>49.48 -108.04 -153.68</t>
  </si>
  <si>
    <t>39.35 53.79 -252.62</t>
  </si>
  <si>
    <t>-158.68 138.79 -284.47</t>
  </si>
  <si>
    <t>20170724T105104.791281200.txt</t>
  </si>
  <si>
    <t>154.58 -64.05 -174.68</t>
  </si>
  <si>
    <t>116.15 -95.31 -161.33</t>
  </si>
  <si>
    <t>15.78 -37.63 -185.36</t>
  </si>
  <si>
    <t>-39.05 125.44 -284.51</t>
  </si>
  <si>
    <t>49.36 -107.64 -153.7</t>
  </si>
  <si>
    <t>39.09 54.41 -252.99</t>
  </si>
  <si>
    <t>-159.55 138.79 -284.41</t>
  </si>
  <si>
    <t>20170724T105104.824875800.txt</t>
  </si>
  <si>
    <t>154.81 -64.46 -174.51</t>
  </si>
  <si>
    <t>115.94 -95.27 -161.05</t>
  </si>
  <si>
    <t>16.42 -36.49 -185.95</t>
  </si>
  <si>
    <t>-40.57 125.91 -284.73</t>
  </si>
  <si>
    <t>49.09 -106.81 -153.6</t>
  </si>
  <si>
    <t>38.69 55.7 -253.71</t>
  </si>
  <si>
    <t>-160.92 138.81 -284.49</t>
  </si>
  <si>
    <t>20170724T105104.920677300.txt</t>
  </si>
  <si>
    <t>155.31 -65.85 -174.04</t>
  </si>
  <si>
    <t>115.76 -95.35 -160.57</t>
  </si>
  <si>
    <t>18.18 -33.26 -187.8</t>
  </si>
  <si>
    <t>-44.5 127 -284.99</t>
  </si>
  <si>
    <t>48.41 -104.39 -153.49</t>
  </si>
  <si>
    <t>37.42 59.16 -255.57</t>
  </si>
  <si>
    <t>-164.84 138.65 -284.47</t>
  </si>
  <si>
    <t>20170724T105104.999398700.txt</t>
  </si>
  <si>
    <t>155.76 -66.41 -173.72</t>
  </si>
  <si>
    <t>115.5 -95.28 -159.94</t>
  </si>
  <si>
    <t>19.15 -31.98 -188.89</t>
  </si>
  <si>
    <t>-46.41 127.64 -285.28</t>
  </si>
  <si>
    <t>48.12 -103.17 -153.4</t>
  </si>
  <si>
    <t>36.81 60.82 -256.48</t>
  </si>
  <si>
    <t>-167.28 138.6 -284.31</t>
  </si>
  <si>
    <t>20170724T105105.042054500.txt</t>
  </si>
  <si>
    <t>155.86 -66.56 -173.63</t>
  </si>
  <si>
    <t>115.44 -95.3 -159.77</t>
  </si>
  <si>
    <t>19.45 -31.42 -189.18</t>
  </si>
  <si>
    <t>-47 127.82 -285.31</t>
  </si>
  <si>
    <t>48.04 -102.82 -153.41</t>
  </si>
  <si>
    <t>36.53 61.37 -256.71</t>
  </si>
  <si>
    <t>-167.78 138.64 -284.43</t>
  </si>
  <si>
    <t>20170724T105105.072158800.txt</t>
  </si>
  <si>
    <t>156.07 -67.12 -173.37</t>
  </si>
  <si>
    <t>115.38 -95.17 -159.61</t>
  </si>
  <si>
    <t>20.3 -29.9 -190.21</t>
  </si>
  <si>
    <t>-49.12 128.39 -285.69</t>
  </si>
  <si>
    <t>47.73 -101.53 -153.39</t>
  </si>
  <si>
    <t>35.82 63.15 -257.74</t>
  </si>
  <si>
    <t>-169.87 138.41 -284.07</t>
  </si>
  <si>
    <t>20170724T105105.166030100.txt</t>
  </si>
  <si>
    <t>156.16 -67.47 -173.15</t>
  </si>
  <si>
    <t>115.29 -95.18 -159.41</t>
  </si>
  <si>
    <t>20.64 -29.39 -190.54</t>
  </si>
  <si>
    <t>-49.74 128.52 -285.58</t>
  </si>
  <si>
    <t>47.64 -101.11 -153.45</t>
  </si>
  <si>
    <t>35.49 63.79 -257.88</t>
  </si>
  <si>
    <t>-170.5 138.36 -284.3</t>
  </si>
  <si>
    <t>20170724T105105.182072800.txt</t>
  </si>
  <si>
    <t>156.2 -67.78 -173.09</t>
  </si>
  <si>
    <t>115.21 -95.21 -159.26</t>
  </si>
  <si>
    <t>20.95 -28.87 -190.81</t>
  </si>
  <si>
    <t>-50.45 128.71 -285.53</t>
  </si>
  <si>
    <t>47.57 -100.72 -153.45</t>
  </si>
  <si>
    <t>35.18 64.39 -258.17</t>
  </si>
  <si>
    <t>-171.14 138.22 -284.27</t>
  </si>
  <si>
    <t>20170724T105105.290983200.txt</t>
  </si>
  <si>
    <t>156.62 -68.75 -172.49</t>
  </si>
  <si>
    <t>115.06 -95.06 -158.76</t>
  </si>
  <si>
    <t>22.28 -26.47 -192.39</t>
  </si>
  <si>
    <t>-53.5 129.43 -285.85</t>
  </si>
  <si>
    <t>47.15 -98.64 -153.5</t>
  </si>
  <si>
    <t>33.98 67.07 -259.58</t>
  </si>
  <si>
    <t>-174.58 138.2 -283.95</t>
  </si>
  <si>
    <t>20170724T105105.343691800.txt</t>
  </si>
  <si>
    <t>156.89 -69.05 -172.14</t>
  </si>
  <si>
    <t>114.91 -95 -158.47</t>
  </si>
  <si>
    <t>22.81 -25.66 -193.3</t>
  </si>
  <si>
    <t>-54.84 129.71 -286.04</t>
  </si>
  <si>
    <t>47.04 -97.88 -153.62</t>
  </si>
  <si>
    <t>33.48 68.15 -260.19</t>
  </si>
  <si>
    <t>-175.82 138.15 -284.28</t>
  </si>
  <si>
    <t>20170724T105105.559235100.txt</t>
  </si>
  <si>
    <t>157.94 -70.42 -170.29</t>
  </si>
  <si>
    <t>114.37 -94.17 -156.97</t>
  </si>
  <si>
    <t>25.79 -20.64 -197.52</t>
  </si>
  <si>
    <t>-61.92 131.18 -286.58</t>
  </si>
  <si>
    <t>46.64 -93.49 -154.95</t>
  </si>
  <si>
    <t>30.28 74.15 -263.02</t>
  </si>
  <si>
    <t>-182.7 137.38 -284.72</t>
  </si>
  <si>
    <t>20170724T105105.589314400.txt</t>
  </si>
  <si>
    <t>158.13 -70.48 -170.23</t>
  </si>
  <si>
    <t>114.45 -94.07 -157.03</t>
  </si>
  <si>
    <t>26.2 -20.11 -198.03</t>
  </si>
  <si>
    <t>-62.79 131.34 -286.9</t>
  </si>
  <si>
    <t>46.61 -93.05 -155.06</t>
  </si>
  <si>
    <t>29.94 74.71 -263.39</t>
  </si>
  <si>
    <t>-183.66 137.52 -284.61</t>
  </si>
  <si>
    <t>20170724T105105.660416500.txt</t>
  </si>
  <si>
    <t>158.3 -70.59 -170.01</t>
  </si>
  <si>
    <t>114.48 -94.08 -157</t>
  </si>
  <si>
    <t>26.47 -19.58 -198.54</t>
  </si>
  <si>
    <t>-63.45 131.48 -286.88</t>
  </si>
  <si>
    <t>46.57 -92.57 -155.19</t>
  </si>
  <si>
    <t>29.58 75.32 -263.53</t>
  </si>
  <si>
    <t>-184.42 137.35 -284.59</t>
  </si>
  <si>
    <t>20170724T105105.745231500.txt</t>
  </si>
  <si>
    <t>158.94 -71.59 -168.73</t>
  </si>
  <si>
    <t>114.34 -93.44 -156.06</t>
  </si>
  <si>
    <t>27.88 -16.96 -200.31</t>
  </si>
  <si>
    <t>-66.95 132.35 -286.95</t>
  </si>
  <si>
    <t>46.71 -90.04 -155.71</t>
  </si>
  <si>
    <t>27.76 78.37 -264.87</t>
  </si>
  <si>
    <t>20170724T105106.004851300.txt</t>
  </si>
  <si>
    <t>160.01 -71.27 -166.48</t>
  </si>
  <si>
    <t>114.66 -93.03 -155.3</t>
  </si>
  <si>
    <t>29.2 -15.77 -203.9</t>
  </si>
  <si>
    <t>-69.73 133.21 -287.13</t>
  </si>
  <si>
    <t>47.27 -89.02 -157.99</t>
  </si>
  <si>
    <t>26.31 80.92 -266.06</t>
  </si>
  <si>
    <t>20170724T105106.038944100.txt</t>
  </si>
  <si>
    <t>160.45 -70.66 -165.49</t>
  </si>
  <si>
    <t>115.17 -93 -155.52</t>
  </si>
  <si>
    <t>29.39 -16.08 -205.25</t>
  </si>
  <si>
    <t>-70.22 133.32 -287.36</t>
  </si>
  <si>
    <t>47.61 -89.41 -159.06</t>
  </si>
  <si>
    <t>26.15 81.31 -266.2</t>
  </si>
  <si>
    <t>20170724T105106.208911900.txt</t>
  </si>
  <si>
    <t>161.85 -68.18 -161.84</t>
  </si>
  <si>
    <t>116.85 -92.75 -155.8</t>
  </si>
  <si>
    <t>30.61 -17.32 -209.33</t>
  </si>
  <si>
    <t>-71.25 133.97 -287.4</t>
  </si>
  <si>
    <t>49.66 -91.06 -163.22</t>
  </si>
  <si>
    <t>25.57 82.46 -266.85</t>
  </si>
  <si>
    <t>20170724T105106.265142700.txt</t>
  </si>
  <si>
    <t>161.97 -68.07 -161.61</t>
  </si>
  <si>
    <t>117.05 -92.69 -155.88</t>
  </si>
  <si>
    <t>30.73 -17.17 -209.38</t>
  </si>
  <si>
    <t>-71.53 133.93 -287.6</t>
  </si>
  <si>
    <t>49.79 -90.88 -163.36</t>
  </si>
  <si>
    <t>25.52 82.67 -266.8</t>
  </si>
  <si>
    <t>20170724T105106.309263300.txt</t>
  </si>
  <si>
    <t>162.22 -68.59 -161.74</t>
  </si>
  <si>
    <t>116.96 -92.38 -155.1</t>
  </si>
  <si>
    <t>31.2 -15.86 -208.25</t>
  </si>
  <si>
    <t>-72.14 133.98 -287.64</t>
  </si>
  <si>
    <t>49.75 -89.38 -161.61</t>
  </si>
  <si>
    <t>25.16 83.14 -267.13</t>
  </si>
  <si>
    <t>20170724T105106.361411500.txt</t>
  </si>
  <si>
    <t>162.22 -69.09 -162.16</t>
  </si>
  <si>
    <t>116.81 -92.25 -154.5</t>
  </si>
  <si>
    <t>31.38 -14.79 -207.1</t>
  </si>
  <si>
    <t>-72.5 133.92 -287.68</t>
  </si>
  <si>
    <t>49.59 -88.18 -159.99</t>
  </si>
  <si>
    <t>25 83.28 -267.11</t>
  </si>
  <si>
    <t>20170724T105106.377448900.txt</t>
  </si>
  <si>
    <t>162.27 -69.69 -162.67</t>
  </si>
  <si>
    <t>116.76 -92.17 -154.21</t>
  </si>
  <si>
    <t>31.5 -13.65 -206.05</t>
  </si>
  <si>
    <t>-72.82 133.83 -287.4</t>
  </si>
  <si>
    <t>49.45 -87.08 -158.36</t>
  </si>
  <si>
    <t>24.87 83.41 -267.23</t>
  </si>
  <si>
    <t>20170724T105106.482295400.txt</t>
  </si>
  <si>
    <t>162.12 -72.49 -164.44</t>
  </si>
  <si>
    <t>116.06 -92.41 -153.3</t>
  </si>
  <si>
    <t>32.97 -10.18 -203.82</t>
  </si>
  <si>
    <t>-74.91 133.87 -287.89</t>
  </si>
  <si>
    <t>49.22 -83.54 -155.17</t>
  </si>
  <si>
    <t>23.59 84.73 -267.86</t>
  </si>
  <si>
    <t>20170724T105106.529965700.txt</t>
  </si>
  <si>
    <t>162.04 -73.05 -165.02</t>
  </si>
  <si>
    <t>115.81 -92.31 -153</t>
  </si>
  <si>
    <t>33.29 -9.41 -203.47</t>
  </si>
  <si>
    <t>-75.29 133.99 -287.96</t>
  </si>
  <si>
    <t>49.18 -82.66 -154.42</t>
  </si>
  <si>
    <t>23.32 85.02 -268.2</t>
  </si>
  <si>
    <t>20170724T105106.635259400.txt</t>
  </si>
  <si>
    <t>162.02 -76.02 -167.32</t>
  </si>
  <si>
    <t>115.49 -92.87 -153.25</t>
  </si>
  <si>
    <t>34.58 -7.15 -203.36</t>
  </si>
  <si>
    <t>-77.23 134.08 -287.87</t>
  </si>
  <si>
    <t>49.28 -80.37 -153.34</t>
  </si>
  <si>
    <t>22 86.36 -269.03</t>
  </si>
  <si>
    <t>20170724T105106.699432500.txt</t>
  </si>
  <si>
    <t>162.17 -77.12 -167.75</t>
  </si>
  <si>
    <t>115.28 -93.06 -153.27</t>
  </si>
  <si>
    <t>35.01 -6.32 -203.83</t>
  </si>
  <si>
    <t>-78.15 134.17 -287.91</t>
  </si>
  <si>
    <t>49.26 -79.73 -153.6</t>
  </si>
  <si>
    <t>21.55 87.05 -269.21</t>
  </si>
  <si>
    <t>20170724T105106.841370500.txt</t>
  </si>
  <si>
    <t>162.62 -78.08 -167.25</t>
  </si>
  <si>
    <t>115.01 -92.43 -152.88</t>
  </si>
  <si>
    <t>36.02 -3.93 -206.33</t>
  </si>
  <si>
    <t>-81.73 134.8 -288.37</t>
  </si>
  <si>
    <t>49.37 -77.19 -154.67</t>
  </si>
  <si>
    <t>19.44 89.73 -270.29</t>
  </si>
  <si>
    <t>20170724T105107.015549300.txt</t>
  </si>
  <si>
    <t>162.99 -78.34 -166.44</t>
  </si>
  <si>
    <t>115.06 -91.96 -152.93</t>
  </si>
  <si>
    <t>36.45 -2.78 -208.26</t>
  </si>
  <si>
    <t>-83.92 135.09 -288.33</t>
  </si>
  <si>
    <t>49.55 -76.06 -155.87</t>
  </si>
  <si>
    <t>18.08 91.36 -270.99</t>
  </si>
  <si>
    <t>20170724T105107.044611700.txt</t>
  </si>
  <si>
    <t>163.1 -78.32 -166.52</t>
  </si>
  <si>
    <t>114.96 -91.9 -152.87</t>
  </si>
  <si>
    <t>36.49 -2.61 -208.59</t>
  </si>
  <si>
    <t>-84.55 135.11 -288.38</t>
  </si>
  <si>
    <t>49.64 -75.86 -156.12</t>
  </si>
  <si>
    <t>17.83 91.62 -271.17</t>
  </si>
  <si>
    <t>20170724T105107.133853500.txt</t>
  </si>
  <si>
    <t>163.24 -78.03 -166.13</t>
  </si>
  <si>
    <t>114.95 -91.77 -153.18</t>
  </si>
  <si>
    <t>36.47 -2.24 -209.92</t>
  </si>
  <si>
    <t>-83.86 135.01 -288.38</t>
  </si>
  <si>
    <t>49.6 -75.71 -157.55</t>
  </si>
  <si>
    <t>17.1 92.54 -271.38</t>
  </si>
  <si>
    <t>20170724T105107.155913600.txt</t>
  </si>
  <si>
    <t>163.29 -77.93 -166.13</t>
  </si>
  <si>
    <t>114.96 -91.69 -153.47</t>
  </si>
  <si>
    <t>36.5 -2.08 -210.5</t>
  </si>
  <si>
    <t>-84.29 135.07 -288.37</t>
  </si>
  <si>
    <t>49.58 -75.55 -157.91</t>
  </si>
  <si>
    <t>16.8 92.93 -271.6</t>
  </si>
  <si>
    <t>20170724T105107.213696600.txt</t>
  </si>
  <si>
    <t>163.37 -76.48 -165.5</t>
  </si>
  <si>
    <t>114.79 -92.15 -155.91</t>
  </si>
  <si>
    <t>36.3 -2.34 -215.32</t>
  </si>
  <si>
    <t>-88.48 135.99 -288.24</t>
  </si>
  <si>
    <t>49.59 -76.92 -163.55</t>
  </si>
  <si>
    <t>15.12 95.02 -272.39</t>
  </si>
  <si>
    <t>20170724T105107.340794700.txt</t>
  </si>
  <si>
    <t>163.51 -74.48 -164.89</t>
  </si>
  <si>
    <t>115.17 -92.98 -160.48</t>
  </si>
  <si>
    <t>36.1 -2.18 -220.43</t>
  </si>
  <si>
    <t>-91.84 136.49 -287.75</t>
  </si>
  <si>
    <t>49.98 -78.86 -171.89</t>
  </si>
  <si>
    <t>12.59 97.59 -273.37</t>
  </si>
  <si>
    <t>20170724T105107.438929100.txt</t>
  </si>
  <si>
    <t>163.7 -73.27 -164.42</t>
  </si>
  <si>
    <t>115.67 -92.8 -162.7</t>
  </si>
  <si>
    <t>36.49 -1.44 -223.56</t>
  </si>
  <si>
    <t>-93.76 136.83 -287.55</t>
  </si>
  <si>
    <t>50.75 -79.07 -175.57</t>
  </si>
  <si>
    <t>11.44 98.98 -273.7</t>
  </si>
  <si>
    <t>20170724T105107.468006600.txt</t>
  </si>
  <si>
    <t>163.81 -72.94 -164.59</t>
  </si>
  <si>
    <t>115.61 -92.44 -162.93</t>
  </si>
  <si>
    <t>36.71 -0.46 -224.01</t>
  </si>
  <si>
    <t>-95.05 137.07 -287.55</t>
  </si>
  <si>
    <t>50.87 -78.3 -176.11</t>
  </si>
  <si>
    <t>10.67 99.64 -274.04</t>
  </si>
  <si>
    <t>20170724T105107.542210000.txt</t>
  </si>
  <si>
    <t>163.85 -72.61 -164.49</t>
  </si>
  <si>
    <t>115.69 -92.15 -163.97</t>
  </si>
  <si>
    <t>37.03 0.67 -225.51</t>
  </si>
  <si>
    <t>-96.75 137.47 -287.57</t>
  </si>
  <si>
    <t>51.21 -77.38 -177.86</t>
  </si>
  <si>
    <t>9.42 100.9 -274.46</t>
  </si>
  <si>
    <t>20170724T105107.601370000.txt</t>
  </si>
  <si>
    <t>163.89 -72.51 -164.47</t>
  </si>
  <si>
    <t>115.93 -92.23 -164.38</t>
  </si>
  <si>
    <t>37.06 0.91 -225.92</t>
  </si>
  <si>
    <t>-96.94 137.44 -287.31</t>
  </si>
  <si>
    <t>51.41 -77.32 -178.27</t>
  </si>
  <si>
    <t>9.13 101.11 -274.61</t>
  </si>
  <si>
    <t>20170724T105107.625439700.txt</t>
  </si>
  <si>
    <t>163.9 -72.51 -164.29</t>
  </si>
  <si>
    <t>115.76 -92.07 -164.49</t>
  </si>
  <si>
    <t>37.2 1.06 -226.31</t>
  </si>
  <si>
    <t>-95.86 137.25 -287.49</t>
  </si>
  <si>
    <t>51.4 -77.24 -178.65</t>
  </si>
  <si>
    <t>8.91 101.47 -274.72</t>
  </si>
  <si>
    <t>20170724T105107.768363600.txt</t>
  </si>
  <si>
    <t>163.93 -72.33 -164.3</t>
  </si>
  <si>
    <t>116 -92 -165.23</t>
  </si>
  <si>
    <t>37.39 1.91 -227.06</t>
  </si>
  <si>
    <t>-98.25 137.61 -287.31</t>
  </si>
  <si>
    <t>51.72 -76.71 -179.78</t>
  </si>
  <si>
    <t>8.16 102.27 -274.88</t>
  </si>
  <si>
    <t>20170724T105107.780393100.txt</t>
  </si>
  <si>
    <t>164.04 -72.19 -164.34</t>
  </si>
  <si>
    <t>115.8 -91.3 -165.39</t>
  </si>
  <si>
    <t>37.66 3.3 -227.84</t>
  </si>
  <si>
    <t>-100.06 137.7 -287.45</t>
  </si>
  <si>
    <t>51.72 -75.27 -180.26</t>
  </si>
  <si>
    <t>6.86 103.28 -275.27</t>
  </si>
  <si>
    <t>20170724T105107.885179300.txt</t>
  </si>
  <si>
    <t>164.12 -71.96 -164.53</t>
  </si>
  <si>
    <t>115.49 -90.78 -165.1</t>
  </si>
  <si>
    <t>37.81 4.4 -227.96</t>
  </si>
  <si>
    <t>-101.35 137.72 -287.72</t>
  </si>
  <si>
    <t>51.79 -74.26 -180.03</t>
  </si>
  <si>
    <t>6.16 103.96 -275.74</t>
  </si>
  <si>
    <t>20170724T105107.964965000.txt</t>
  </si>
  <si>
    <t>164.19 -72 -164.63</t>
  </si>
  <si>
    <t>115.15 -89.57 -164.92</t>
  </si>
  <si>
    <t>38.28 6.89 -228.85</t>
  </si>
  <si>
    <t>-103.95 137.43 -287.72</t>
  </si>
  <si>
    <t>51.91 -71.51 -180.04</t>
  </si>
  <si>
    <t>4.12 105.67 -276.18</t>
  </si>
  <si>
    <t>20170724T105108.045696700.txt</t>
  </si>
  <si>
    <t>164.25 -71.89 -164.86</t>
  </si>
  <si>
    <t>114.87 -88.33 -165.6</t>
  </si>
  <si>
    <t>38.55 10.05 -230.64</t>
  </si>
  <si>
    <t>-107.87 137.25 -288.1</t>
  </si>
  <si>
    <t>52.34 -68.7 -181.75</t>
  </si>
  <si>
    <t>0.97 107.91 -277.25</t>
  </si>
  <si>
    <t>20170724T105108.123920900.txt</t>
  </si>
  <si>
    <t>164.32 -71.79 -165.03</t>
  </si>
  <si>
    <t>114.69 -87.81 -165.66</t>
  </si>
  <si>
    <t>38.64 11 -231.06</t>
  </si>
  <si>
    <t>-108.88 137.35 -288.15</t>
  </si>
  <si>
    <t>52.49 -67.78 -182.13</t>
  </si>
  <si>
    <t>0.23 108.54 -277.3</t>
  </si>
  <si>
    <t>20170724T105108.171045800.txt</t>
  </si>
  <si>
    <t>164.4 -71.7 -165.29</t>
  </si>
  <si>
    <t>114.59 -86.35 -166.58</t>
  </si>
  <si>
    <t>39 14.36 -232.95</t>
  </si>
  <si>
    <t>-113.19 137.46 -288.1</t>
  </si>
  <si>
    <t>52.93 -64.57 -183.82</t>
  </si>
  <si>
    <t>-2.94 110.98 -278.21</t>
  </si>
  <si>
    <t>20170724T105108.360148400.txt</t>
  </si>
  <si>
    <t>164.47 -71.65 -165.63</t>
  </si>
  <si>
    <t>114.08 -84.06 -167.6</t>
  </si>
  <si>
    <t>39.7 19.9 -235.93</t>
  </si>
  <si>
    <t>-119.37 137.5 -288.33</t>
  </si>
  <si>
    <t>54.08 -59.47 -186.63</t>
  </si>
  <si>
    <t>-8 114.38 -279.35</t>
  </si>
  <si>
    <t>20170724T105108.527766800.txt</t>
  </si>
  <si>
    <t>164.61 -71.54 -165.91</t>
  </si>
  <si>
    <t>113.89 -82.17 -168.89</t>
  </si>
  <si>
    <t>40.09 24.26 -238.38</t>
  </si>
  <si>
    <t>-124.27 137.76 -288.08</t>
  </si>
  <si>
    <t>54.69 -55.67 -189.21</t>
  </si>
  <si>
    <t>-12.17 116.91 -280.3</t>
  </si>
  <si>
    <t>20170724T105108.571888400.txt</t>
  </si>
  <si>
    <t>164.63 -71.61 -166.07</t>
  </si>
  <si>
    <t>113.81 -81.98 -168.85</t>
  </si>
  <si>
    <t>40 24.56 -238.55</t>
  </si>
  <si>
    <t>-124.74 137.75 -288.1</t>
  </si>
  <si>
    <t>54.81 -55.21 -189.34</t>
  </si>
  <si>
    <t>-12.55 117.08 -280.31</t>
  </si>
  <si>
    <t>20170724T105108.611502500.txt</t>
  </si>
  <si>
    <t>164.58 -71.65 -165.9</t>
  </si>
  <si>
    <t>113.78 -81.58 -169.06</t>
  </si>
  <si>
    <t>40.06 25.54 -239.17</t>
  </si>
  <si>
    <t>-125.81 137.78 -288.23</t>
  </si>
  <si>
    <t>55.18 -54.34 -189.82</t>
  </si>
  <si>
    <t>-13.28 117.61 -280.49</t>
  </si>
  <si>
    <t>20170724T105108.733918100.txt</t>
  </si>
  <si>
    <t>164.54 -71.54 -166.04</t>
  </si>
  <si>
    <t>113.56 -80.2 -169.32</t>
  </si>
  <si>
    <t>40.12 27.99 -240.42</t>
  </si>
  <si>
    <t>-128.85 137.52 -288.33</t>
  </si>
  <si>
    <t>55.76 -51.69 -190.72</t>
  </si>
  <si>
    <t>-15.88 118.98 -281.04</t>
  </si>
  <si>
    <t>20170724T105108.854055200.txt</t>
  </si>
  <si>
    <t>164.59 -71.5 -166.38</t>
  </si>
  <si>
    <t>113.44 -78.84 -169.84</t>
  </si>
  <si>
    <t>40.02 30.64 -241.67</t>
  </si>
  <si>
    <t>-131.74 137.27 -288.46</t>
  </si>
  <si>
    <t>56.07 -49.27 -191.99</t>
  </si>
  <si>
    <t>-18.48 120.24 -281.41</t>
  </si>
  <si>
    <t>20170724T105108.931865500.txt</t>
  </si>
  <si>
    <t>164.65 -71.44 -166.64</t>
  </si>
  <si>
    <t>113.26 -77.76 -170.34</t>
  </si>
  <si>
    <t>39.96 32.81 -242.46</t>
  </si>
  <si>
    <t>-134.3 137.21 -288.62</t>
  </si>
  <si>
    <t>56.54 -47.23 -193.01</t>
  </si>
  <si>
    <t>-20.56 121.17 -281.75</t>
  </si>
  <si>
    <t>20170724T105109.014091200.txt</t>
  </si>
  <si>
    <t>164.49 -71.44 -166.72</t>
  </si>
  <si>
    <t>113.01 -76.18 -171.01</t>
  </si>
  <si>
    <t>39.55 35.67 -243.87</t>
  </si>
  <si>
    <t>-137.69 137.16 -288.88</t>
  </si>
  <si>
    <t>57.59 -44.29 -194.63</t>
  </si>
  <si>
    <t>-23.6 122.49 -282.22</t>
  </si>
  <si>
    <t>20170724T105109.158040500.txt</t>
  </si>
  <si>
    <t>164.23 -71.43 -166.71</t>
  </si>
  <si>
    <t>112.85 -74.64 -171.9</t>
  </si>
  <si>
    <t>39.19 38.41 -245.54</t>
  </si>
  <si>
    <t>-141 137.14 -288.94</t>
  </si>
  <si>
    <t>57.94 -41.65 -196.59</t>
  </si>
  <si>
    <t>-26.62 123.75 -282.88</t>
  </si>
  <si>
    <t>20170724T105109.219235200.txt</t>
  </si>
  <si>
    <t>163.87 -71.6 -166.9</t>
  </si>
  <si>
    <t>112.52 -73.2 -172.81</t>
  </si>
  <si>
    <t>38.88 41.26 -246.89</t>
  </si>
  <si>
    <t>-144.32 137.17 -289.05</t>
  </si>
  <si>
    <t>-29.67 124.84 -283.06</t>
  </si>
  <si>
    <t>20170724T105109.263349000.txt</t>
  </si>
  <si>
    <t>163.63 -71.69 -166.66</t>
  </si>
  <si>
    <t>112.35 -72.85 -172.99</t>
  </si>
  <si>
    <t>38.61 42.03 -247.11</t>
  </si>
  <si>
    <t>-145.1 137.02 -288.99</t>
  </si>
  <si>
    <t>58.49 -38.38 -198.34</t>
  </si>
  <si>
    <t>-30.51 125.16 -283.09</t>
  </si>
  <si>
    <t>20170724T105109.327526700.txt</t>
  </si>
  <si>
    <t>162.77 -72.27 -166.61</t>
  </si>
  <si>
    <t>111.63 -71.74 -173.55</t>
  </si>
  <si>
    <t>38.29 44.44 -248.41</t>
  </si>
  <si>
    <t>-147.83 137.08 -288.84</t>
  </si>
  <si>
    <t>58.74 -36.01 -199.69</t>
  </si>
  <si>
    <t>-33.1 126.01 -283.6</t>
  </si>
  <si>
    <t>20170724T105109.337553800.txt</t>
  </si>
  <si>
    <t>162.5 -72.63 -166.67</t>
  </si>
  <si>
    <t>111.41 -71.43 -173.79</t>
  </si>
  <si>
    <t>38.19 45.31 -248.79</t>
  </si>
  <si>
    <t>-148.82 137.08 -288.88</t>
  </si>
  <si>
    <t>58.83 -35.3 -200.11</t>
  </si>
  <si>
    <t>-33.95 126.21 -283.58</t>
  </si>
  <si>
    <t>20170724T105109.417282600.txt</t>
  </si>
  <si>
    <t>159.26 -76.64 -165.6</t>
  </si>
  <si>
    <t>108.49 -71.56 -174.12</t>
  </si>
  <si>
    <t>37.65 48.41 -250.17</t>
  </si>
  <si>
    <t>-152.09 137.09 -288.69</t>
  </si>
  <si>
    <t>58.49 -32.56 -201.91</t>
  </si>
  <si>
    <t>-37.19 127.35 -284.09</t>
  </si>
  <si>
    <t>20170724T105109.468418800.txt</t>
  </si>
  <si>
    <t>158.48 -77.14 -165.32</t>
  </si>
  <si>
    <t>107.99 -71.24 -174.17</t>
  </si>
  <si>
    <t>37.46 49.15 -250.54</t>
  </si>
  <si>
    <t>-153.1 137.29 -288.65</t>
  </si>
  <si>
    <t>58.59 -31.78 -202.12</t>
  </si>
  <si>
    <t>-37.95 127.62 -284.2</t>
  </si>
  <si>
    <t>20170724T105109.567078000.txt</t>
  </si>
  <si>
    <t>155.9 -79.3 -164.35</t>
  </si>
  <si>
    <t>105.88 -70.53 -173.54</t>
  </si>
  <si>
    <t>36.99 51.48 -251.55</t>
  </si>
  <si>
    <t>-155.81 137.27 -288.57</t>
  </si>
  <si>
    <t>58.41 -29.27 -202.42</t>
  </si>
  <si>
    <t>-40.46 128.21 -284.43</t>
  </si>
  <si>
    <t>20170724T105109.589136300.txt</t>
  </si>
  <si>
    <t>154.51 -80.25 -163.84</t>
  </si>
  <si>
    <t>104.67 -69.81 -172.87</t>
  </si>
  <si>
    <t>36.75 52.86 -251.94</t>
  </si>
  <si>
    <t>-157.18 137.67 -288.99</t>
  </si>
  <si>
    <t>58.4 -27.78 -202.8</t>
  </si>
  <si>
    <t>-41.86 128.68 -284.89</t>
  </si>
  <si>
    <t>20170724T105109.683938900.txt</t>
  </si>
  <si>
    <t>152.49 -81.47 -163.01</t>
  </si>
  <si>
    <t>103.11 -68.28 -171.52</t>
  </si>
  <si>
    <t>36.36 54.79 -252.57</t>
  </si>
  <si>
    <t>-159.24 138.04 -289.32</t>
  </si>
  <si>
    <t>58.46 -25.33 -203</t>
  </si>
  <si>
    <t>-43.7 129.17 -284.99</t>
  </si>
  <si>
    <t>20170724T105109.729966000.txt</t>
  </si>
  <si>
    <t>151.91 -81.63 -162.73</t>
  </si>
  <si>
    <t>102.82 -67.97 -171.38</t>
  </si>
  <si>
    <t>36.32 55.18 -252.75</t>
  </si>
  <si>
    <t>-159.7 138.32 -289.39</t>
  </si>
  <si>
    <t>58.53 -24.9 -203.06</t>
  </si>
  <si>
    <t>-44.05 129.12 -284.99</t>
  </si>
  <si>
    <t>20170724T105109.775081300.txt</t>
  </si>
  <si>
    <t>150.32 -82.48 -161.93</t>
  </si>
  <si>
    <t>101.67 -67.42 -170.8</t>
  </si>
  <si>
    <t>36.07 56.16 -253.18</t>
  </si>
  <si>
    <t>-160.63 138.12 -289.28</t>
  </si>
  <si>
    <t>58.32 -23.97 -203.27</t>
  </si>
  <si>
    <t>-45.05 129.46 -284.92</t>
  </si>
  <si>
    <t>20170724T105109.868841500.txt</t>
  </si>
  <si>
    <t>149.39 -82.79 -161.47</t>
  </si>
  <si>
    <t>101.04 -67.05 -170.84</t>
  </si>
  <si>
    <t>35.79 56.9 -253.6</t>
  </si>
  <si>
    <t>-161.24 137.84 -289.04</t>
  </si>
  <si>
    <t>58.21 -23.18 -203.63</t>
  </si>
  <si>
    <t>-45.91 129.69 -285.29</t>
  </si>
  <si>
    <t>20170724T105109.925996200.txt</t>
  </si>
  <si>
    <t>149.08 -82.86 -161.34</t>
  </si>
  <si>
    <t>100.71 -66.92 -170.67</t>
  </si>
  <si>
    <t>35.83 57.1 -253.73</t>
  </si>
  <si>
    <t>-161.6 137.87 -289.14</t>
  </si>
  <si>
    <t>58.3 -22.9 -203.74</t>
  </si>
  <si>
    <t>-46.13 129.74 -285.28</t>
  </si>
  <si>
    <t>20170724T105109.978134900.txt</t>
  </si>
  <si>
    <t>148.43 -82.98 -161.13</t>
  </si>
  <si>
    <t>100.38 -66.72 -170.72</t>
  </si>
  <si>
    <t>35.68 57.52 -253.78</t>
  </si>
  <si>
    <t>-161.06 138.01 -289.36</t>
  </si>
  <si>
    <t>57.93 -22.59 -203.99</t>
  </si>
  <si>
    <t>-46.5 129.86 -285.23</t>
  </si>
  <si>
    <t>20170724T105110.059908900.txt</t>
  </si>
  <si>
    <t>147.06 -83.2 -160.93</t>
  </si>
  <si>
    <t>99.45 -66 -170.97</t>
  </si>
  <si>
    <t>35.17 58.68 -254.34</t>
  </si>
  <si>
    <t>-163.56 137.75 -289.13</t>
  </si>
  <si>
    <t>57.96 -21.47 -204.53</t>
  </si>
  <si>
    <t>-47.77 130.14 -285.24</t>
  </si>
  <si>
    <t>20170724T105110.106063700.txt</t>
  </si>
  <si>
    <t>146.79 -83.16 -160.94</t>
  </si>
  <si>
    <t>99.08 -65.9 -170.98</t>
  </si>
  <si>
    <t>35.12 58.94 -254.51</t>
  </si>
  <si>
    <t>-163.98 137.7 -289.09</t>
  </si>
  <si>
    <t>57.81 -21.16 -204.67</t>
  </si>
  <si>
    <t>-48.15 130.24 -285.32</t>
  </si>
  <si>
    <t>20170724T105110.200825000.txt</t>
  </si>
  <si>
    <t>145.27 -82.8 -159.82</t>
  </si>
  <si>
    <t>97.94 -66.01 -172.14</t>
  </si>
  <si>
    <t>34.87 59.84 -255.28</t>
  </si>
  <si>
    <t>-164.87 136.16 -289.24</t>
  </si>
  <si>
    <t>57.8 -20.76 -206.31</t>
  </si>
  <si>
    <t>-49.3 130.75 -285.53</t>
  </si>
  <si>
    <t>20170724T105110.229174400.txt</t>
  </si>
  <si>
    <t>145.04 -82.73 -159.4</t>
  </si>
  <si>
    <t>97.81 -66.25 -172.56</t>
  </si>
  <si>
    <t>34.75 59.92 -255.32</t>
  </si>
  <si>
    <t>-164.93 135.8 -289.12</t>
  </si>
  <si>
    <t>57.65 -20.98 -206.75</t>
  </si>
  <si>
    <t>-49.4 130.8 -285.38</t>
  </si>
  <si>
    <t>20170724T105110.431366900.txt</t>
  </si>
  <si>
    <t>142.82 -81.68 -158.34</t>
  </si>
  <si>
    <t>96.2 -66.68 -174.85</t>
  </si>
  <si>
    <t>34.08 61.4 -256.49</t>
  </si>
  <si>
    <t>-167.01 133.4 -288.94</t>
  </si>
  <si>
    <t>57.42 -20 -209.01</t>
  </si>
  <si>
    <t>-51.4 131.52 -285.33</t>
  </si>
  <si>
    <t>20170724T105110.514094800.txt</t>
  </si>
  <si>
    <t>141.97 -81.4 -157.97</t>
  </si>
  <si>
    <t>95.63 -66.88 -175.67</t>
  </si>
  <si>
    <t>33.93 61.97 -256.85</t>
  </si>
  <si>
    <t>-167.61 133.59 -289.42</t>
  </si>
  <si>
    <t>57.48 -19.51 -209.67</t>
  </si>
  <si>
    <t>-52.11 131.71 -285.4</t>
  </si>
  <si>
    <t>20170724T105110.606514700.txt</t>
  </si>
  <si>
    <t>141.34 -81.33 -157.37</t>
  </si>
  <si>
    <t>95.55 -67.33 -176.71</t>
  </si>
  <si>
    <t>33.91 62.18 -257.14</t>
  </si>
  <si>
    <t>-167.88 133.78 -289.96</t>
  </si>
  <si>
    <t>57.71 -19.65 -210.61</t>
  </si>
  <si>
    <t>-51.88 131.7 -285.26</t>
  </si>
  <si>
    <t>20170724T105110.682721600.txt</t>
  </si>
  <si>
    <t>141.08 -81.61 -156.66</t>
  </si>
  <si>
    <t>95.74 -68.18 -177.71</t>
  </si>
  <si>
    <t>33.97 62.13 -257</t>
  </si>
  <si>
    <t>-167.54 133.24 -288.88</t>
  </si>
  <si>
    <t>57.98 -20.13 -211.34</t>
  </si>
  <si>
    <t>-52.14 131.92 -285.35</t>
  </si>
  <si>
    <t>20170724T105110.728767100.txt</t>
  </si>
  <si>
    <t>141.03 -81.75 -156.43</t>
  </si>
  <si>
    <t>95.94 -68.47 -178.12</t>
  </si>
  <si>
    <t>34.03 62.12 -257.06</t>
  </si>
  <si>
    <t>-167.38 133.28 -288.73</t>
  </si>
  <si>
    <t>57.96 -20.45 -211.37</t>
  </si>
  <si>
    <t>-52.09 131.98 -285.36</t>
  </si>
  <si>
    <t>20170724T105110.776895500.txt</t>
  </si>
  <si>
    <t>141.13 -81.93 -156.35</t>
  </si>
  <si>
    <t>95.96 -68.7 -178.23</t>
  </si>
  <si>
    <t>34.09 62.1 -257.1</t>
  </si>
  <si>
    <t>-167.22 133.15 -288.93</t>
  </si>
  <si>
    <t>58.18 -20.51 -211.59</t>
  </si>
  <si>
    <t>-52.03 132.06 -285.37</t>
  </si>
  <si>
    <t>20170724T105110.889985100.txt</t>
  </si>
  <si>
    <t>141.33 -82.59 -155.98</t>
  </si>
  <si>
    <t>95.84 -68.97 -176.74</t>
  </si>
  <si>
    <t>35.02 61.14 -257.08</t>
  </si>
  <si>
    <t>-166.08 133.58 -288.49</t>
  </si>
  <si>
    <t>58.56 -20.66 -210.21</t>
  </si>
  <si>
    <t>-50.33 132.17 -285.42</t>
  </si>
  <si>
    <t>20170724T105110.933104900.txt</t>
  </si>
  <si>
    <t>141.51 -82.75 -156.05</t>
  </si>
  <si>
    <t>95.95 -68.85 -176.04</t>
  </si>
  <si>
    <t>35.09 60.92 -256.71</t>
  </si>
  <si>
    <t>-165.7 133.73 -288.19</t>
  </si>
  <si>
    <t>58.52 -20.57 -209.61</t>
  </si>
  <si>
    <t>-50.02 132.09 -285.39</t>
  </si>
  <si>
    <t>20170724T105111.016336400.txt</t>
  </si>
  <si>
    <t>142.09 -83.7 -156.44</t>
  </si>
  <si>
    <t>95.61 -69.62 -174.28</t>
  </si>
  <si>
    <t>35.88 59.82 -256.16</t>
  </si>
  <si>
    <t>-163.31 132.88 -287.64</t>
  </si>
  <si>
    <t>58.42 -21.43 -208.06</t>
  </si>
  <si>
    <t>-48.27 132.06 -285.53</t>
  </si>
  <si>
    <t>20170724T105111.064464000.txt</t>
  </si>
  <si>
    <t>142.43 -84.15 -156.65</t>
  </si>
  <si>
    <t>95.7 -70.48 -174.58</t>
  </si>
  <si>
    <t>36.3 59.16 -256.09</t>
  </si>
  <si>
    <t>-162.16 132.53 -287.23</t>
  </si>
  <si>
    <t>58.35 -22.23 -208.16</t>
  </si>
  <si>
    <t>-47.1 131.92 -285.62</t>
  </si>
  <si>
    <t>20170724T105111.107108200.txt</t>
  </si>
  <si>
    <t>142.22 -85.08 -156.86</t>
  </si>
  <si>
    <t>96.12 -74.11 -177.88</t>
  </si>
  <si>
    <t>37.75 56.87 -256.58</t>
  </si>
  <si>
    <t>-158.88 134.65 -285.24</t>
  </si>
  <si>
    <t>57.75 -26.23 -210.27</t>
  </si>
  <si>
    <t>-43.82 131.64 -286.17</t>
  </si>
  <si>
    <t>20170724T105111.174791300.txt</t>
  </si>
  <si>
    <t>142.18 -85.13 -156.8</t>
  </si>
  <si>
    <t>96.63 -75.05 -179.61</t>
  </si>
  <si>
    <t>37.81 56.77 -256.44</t>
  </si>
  <si>
    <t>-158.96 136.22 -282.65</t>
  </si>
  <si>
    <t>58.48 -26.53 -211.61</t>
  </si>
  <si>
    <t>-44.2 131.2 -286.69</t>
  </si>
  <si>
    <t>20170724T105111.232958700.txt</t>
  </si>
  <si>
    <t>142.11 -85.23 -156.73</t>
  </si>
  <si>
    <t>96.89 -75.21 -180.03</t>
  </si>
  <si>
    <t>37.88 56.7 -256.47</t>
  </si>
  <si>
    <t>-158.89 136.63 -281.64</t>
  </si>
  <si>
    <t>58 -27.13 -211.34</t>
  </si>
  <si>
    <t>-44.07 131.2 -286.75</t>
  </si>
  <si>
    <t>20170724T105111.306661300.txt</t>
  </si>
  <si>
    <t>142.28 -85.75 -156.95</t>
  </si>
  <si>
    <t>96.6 -76.09 -179.66</t>
  </si>
  <si>
    <t>38.79 55.69 -256.56</t>
  </si>
  <si>
    <t>-155.39 133.48 -282.36</t>
  </si>
  <si>
    <t>57.52 -27.94 -210.75</t>
  </si>
  <si>
    <t>-41.18 132.03 -287.38</t>
  </si>
  <si>
    <t>20170724T105111.451554600.txt</t>
  </si>
  <si>
    <t>142.76 -87.28 -157.88</t>
  </si>
  <si>
    <t>96.15 -79.58 -179.18</t>
  </si>
  <si>
    <t>41.2 52.39 -255.16</t>
  </si>
  <si>
    <t>-147.1 129.36 -286.64</t>
  </si>
  <si>
    <t>56.41 -31.87 -209.85</t>
  </si>
  <si>
    <t>-33.26 132.95 -286.29</t>
  </si>
  <si>
    <t>20170724T105111.608979800.txt</t>
  </si>
  <si>
    <t>143.92 -88.98 -159.05</t>
  </si>
  <si>
    <t>95.62 -77.85 -173.63</t>
  </si>
  <si>
    <t>41.26 52.69 -254.46</t>
  </si>
  <si>
    <t>-147.31 124.78 -294.53</t>
  </si>
  <si>
    <t>57.39 -29.47 -205.22</t>
  </si>
  <si>
    <t>-34.37 132.81 -284.72</t>
  </si>
  <si>
    <t>20170724T105111.635665600.txt</t>
  </si>
  <si>
    <t>144.03 -89.09 -159.11</t>
  </si>
  <si>
    <t>95.36 -77.24 -171.78</t>
  </si>
  <si>
    <t>41.19 52.7 -254.19</t>
  </si>
  <si>
    <t>-147.41 123.98 -296.43</t>
  </si>
  <si>
    <t>-35.19 132.6 -284.39</t>
  </si>
  <si>
    <t>20170724T105111.697817900.txt</t>
  </si>
  <si>
    <t>144.2 -89.09 -159.2</t>
  </si>
  <si>
    <t>95.47 -77.48 -172.09</t>
  </si>
  <si>
    <t>41 52.62 -254.03</t>
  </si>
  <si>
    <t>-148.11 125.02 -297.47</t>
  </si>
  <si>
    <t>57.62 -29.2 -204.39</t>
  </si>
  <si>
    <t>-35.42 132.49 -283.56</t>
  </si>
  <si>
    <t>20170724T105111.813134000.txt</t>
  </si>
  <si>
    <t>144.24 -89.26 -159.36</t>
  </si>
  <si>
    <t>95.9 -79.45 -175.16</t>
  </si>
  <si>
    <t>40.8 51.98 -254.16</t>
  </si>
  <si>
    <t>-150.66 131.44 -296.66</t>
  </si>
  <si>
    <t>57.58 -31.38 -206.53</t>
  </si>
  <si>
    <t>-36.66 131.04 -283.66</t>
  </si>
  <si>
    <t>20170724T105111.869825600.txt</t>
  </si>
  <si>
    <t>143.98 -89.17 -159.29</t>
  </si>
  <si>
    <t>96.01 -79.66 -176.63</t>
  </si>
  <si>
    <t>39.93 52.42 -254.26</t>
  </si>
  <si>
    <t>-152.84 134.82 -293.76</t>
  </si>
  <si>
    <t>57.98 -31.05 -207.69</t>
  </si>
  <si>
    <t>-38.94 130.14 -284.73</t>
  </si>
  <si>
    <t>20170724T105112.107972100.txt</t>
  </si>
  <si>
    <t>142.29 -86.83 -157.36</t>
  </si>
  <si>
    <t>98.15 -78.6 -183.03</t>
  </si>
  <si>
    <t>38.29 54.82 -255.6</t>
  </si>
  <si>
    <t>-157.16 131.73 -289.1</t>
  </si>
  <si>
    <t>58.4 -29.75 -212.44</t>
  </si>
  <si>
    <t>-42.53 131.18 -284.94</t>
  </si>
  <si>
    <t>20170724T105112.197235000.txt</t>
  </si>
  <si>
    <t>142.24 -86.74 -157.26</t>
  </si>
  <si>
    <t>98.73 -78.63 -184.3</t>
  </si>
  <si>
    <t>38.16 54.9 -255.66</t>
  </si>
  <si>
    <t>-156.77 129.55 -289.9</t>
  </si>
  <si>
    <t>58.59 -29.94 -212.99</t>
  </si>
  <si>
    <t>-42.58 131.18 -284.83</t>
  </si>
  <si>
    <t>20170724T105112.229303800.txt</t>
  </si>
  <si>
    <t>142.13 -86.7 -157.22</t>
  </si>
  <si>
    <t>98.92 -78.54 -184.57</t>
  </si>
  <si>
    <t>38.27 54.88 -255.59</t>
  </si>
  <si>
    <t>-156.79 129.11 -290.18</t>
  </si>
  <si>
    <t>58.82 -29.82 -213.25</t>
  </si>
  <si>
    <t>-42.59 131.27 -284.74</t>
  </si>
  <si>
    <t>20170724T105112.303533200.txt</t>
  </si>
  <si>
    <t>141.99 -86.48 -157.11</t>
  </si>
  <si>
    <t>99.37 -77.86 -185.18</t>
  </si>
  <si>
    <t>37.72 55.59 -256.07</t>
  </si>
  <si>
    <t>-157.88 128.07 -290.15</t>
  </si>
  <si>
    <t>59.05 -29.1 -213.63</t>
  </si>
  <si>
    <t>-42.84 131.52 -284.6</t>
  </si>
  <si>
    <t>20170724T105112.369717700.txt</t>
  </si>
  <si>
    <t>141.66 -86.2 -156.9</t>
  </si>
  <si>
    <t>99.62 -77.02 -185.52</t>
  </si>
  <si>
    <t>37.19 56.46 -256.34</t>
  </si>
  <si>
    <t>-158.85 127.02 -290.08</t>
  </si>
  <si>
    <t>59.23 -28.19 -213.76</t>
  </si>
  <si>
    <t>-44.93 131.92 -284.6</t>
  </si>
  <si>
    <t>20170724T105112.400800300.txt</t>
  </si>
  <si>
    <t>141.61 -86.06 -156.81</t>
  </si>
  <si>
    <t>99.57 -76.49 -185.55</t>
  </si>
  <si>
    <t>36.95 56.93 -256.45</t>
  </si>
  <si>
    <t>-159.57 126.53 -289.86</t>
  </si>
  <si>
    <t>59.37 -27.56 -213.95</t>
  </si>
  <si>
    <t>-45.53 132.04 -284.64</t>
  </si>
  <si>
    <t>20170724T105112.448784800.txt</t>
  </si>
  <si>
    <t>141.28 -85.74 -156.53</t>
  </si>
  <si>
    <t>99.83 -75.45 -185.85</t>
  </si>
  <si>
    <t>36.3 57.95 -256.7</t>
  </si>
  <si>
    <t>-160.54 125.69 -290.57</t>
  </si>
  <si>
    <t>59.72 -26.31 -214.31</t>
  </si>
  <si>
    <t>-46.77 132.35 -284.69</t>
  </si>
  <si>
    <t>20170724T105112.499920600.txt</t>
  </si>
  <si>
    <t>140.82 -85.48 -156.34</t>
  </si>
  <si>
    <t>99.49 -74.25 -185.91</t>
  </si>
  <si>
    <t>35.71 58.98 -257.05</t>
  </si>
  <si>
    <t>-161.92 125.04 -290.77</t>
  </si>
  <si>
    <t>59.99 -25.11 -214.57</t>
  </si>
  <si>
    <t>-48.27 132.51 -285.02</t>
  </si>
  <si>
    <t>20170724T105112.573666600.txt</t>
  </si>
  <si>
    <t>139.31 -85.14 -155.78</t>
  </si>
  <si>
    <t>97.73 -70.03 -182.72</t>
  </si>
  <si>
    <t>34.12 61.97 -257.9</t>
  </si>
  <si>
    <t>-165.78 122.38 -290.2</t>
  </si>
  <si>
    <t>59.44 -20.97 -214.29</t>
  </si>
  <si>
    <t>-52.2 132.89 -285.29</t>
  </si>
  <si>
    <t>20170724T105112.697111600.txt</t>
  </si>
  <si>
    <t>138.4 -84.96 -156</t>
  </si>
  <si>
    <t>96.09 -67.89 -180.8</t>
  </si>
  <si>
    <t>33.32 63.45 -258.37</t>
  </si>
  <si>
    <t>-167.44 121.7 -289.82</t>
  </si>
  <si>
    <t>58.93 -19.26 -214.26</t>
  </si>
  <si>
    <t>-54.06 133.22 -285.44</t>
  </si>
  <si>
    <t>20170724T105112.759878500.txt</t>
  </si>
  <si>
    <t>137.26 -84.87 -156.55</t>
  </si>
  <si>
    <t>94.66 -66.26 -179.33</t>
  </si>
  <si>
    <t>32.67 64.7 -259.03</t>
  </si>
  <si>
    <t>-169.12 121.76 -289.8</t>
  </si>
  <si>
    <t>58.32 -17.76 -214.16</t>
  </si>
  <si>
    <t>-55.4 133.34 -285.52</t>
  </si>
  <si>
    <t>20170724T105112.839099300.txt</t>
  </si>
  <si>
    <t>136.18 -84.68 -157.31</t>
  </si>
  <si>
    <t>93.37 -64.76 -178.56</t>
  </si>
  <si>
    <t>32.04 65.9 -259.42</t>
  </si>
  <si>
    <t>-170.59 121.48 -290.09</t>
  </si>
  <si>
    <t>57.92 -16.24 -214.25</t>
  </si>
  <si>
    <t>-56.9 133.47 -285.45</t>
  </si>
  <si>
    <t>20170724T105112.901266100.txt</t>
  </si>
  <si>
    <t>134.68 -84.45 -158.32</t>
  </si>
  <si>
    <t>91.65 -63.3 -177.98</t>
  </si>
  <si>
    <t>31.29 67.24 -260.04</t>
  </si>
  <si>
    <t>-172.34 120.78 -290.05</t>
  </si>
  <si>
    <t>57.62 -14.81 -215.07</t>
  </si>
  <si>
    <t>-58.65 133.88 -285.62</t>
  </si>
  <si>
    <t>20170724T105112.959447900.txt</t>
  </si>
  <si>
    <t>134.31 -84.39 -158.62</t>
  </si>
  <si>
    <t>91.3 -62.96 -177.87</t>
  </si>
  <si>
    <t>31.16 67.54 -260.12</t>
  </si>
  <si>
    <t>-172.65 120.7 -290</t>
  </si>
  <si>
    <t>57.49 -14.42 -215.16</t>
  </si>
  <si>
    <t>-58.94 134.04 -285.68</t>
  </si>
  <si>
    <t>20170724T105113.010101000.txt</t>
  </si>
  <si>
    <t>133.82 -84.29 -158.78</t>
  </si>
  <si>
    <t>90.74 -62.67 -177.67</t>
  </si>
  <si>
    <t>31.03 67.77 -260.43</t>
  </si>
  <si>
    <t>-172.81 120.54 -289.57</t>
  </si>
  <si>
    <t>57.48 -14.12 -215.35</t>
  </si>
  <si>
    <t>-59.49 134.09 -286.12</t>
  </si>
  <si>
    <t>20170724T105113.042237900.txt</t>
  </si>
  <si>
    <t>132.92 -84.12 -159.6</t>
  </si>
  <si>
    <t>89.65 -61.91 -177.11</t>
  </si>
  <si>
    <t>30.63 68.47 -260.48</t>
  </si>
  <si>
    <t>-173.62 119.91 -289.54</t>
  </si>
  <si>
    <t>57.03 -13.41 -215.55</t>
  </si>
  <si>
    <t>-60.2 134.3 -285.9</t>
  </si>
  <si>
    <t>20170724T105113.103402500.txt</t>
  </si>
  <si>
    <t>132.28 -84.01 -159.78</t>
  </si>
  <si>
    <t>89.18 -61.67 -176.82</t>
  </si>
  <si>
    <t>30.58 68.56 -260.76</t>
  </si>
  <si>
    <t>-173.82 119.9 -289.4</t>
  </si>
  <si>
    <t>56.96 -13.28 -215.49</t>
  </si>
  <si>
    <t>-60.51 134.41 -286.05</t>
  </si>
  <si>
    <t>20170724T105113.233773600.txt</t>
  </si>
  <si>
    <t>131.58 -83.88 -160.49</t>
  </si>
  <si>
    <t>88.15 -61.1 -176.24</t>
  </si>
  <si>
    <t>30.23 69.1 -260.68</t>
  </si>
  <si>
    <t>-173.64 120.18 -289.48</t>
  </si>
  <si>
    <t>56.74 -12.6 -215.72</t>
  </si>
  <si>
    <t>-61.02 134.49 -286</t>
  </si>
  <si>
    <t>20170724T105113.244802700.txt</t>
  </si>
  <si>
    <t>130.44 -83.61 -161</t>
  </si>
  <si>
    <t>87.02 -60.66 -175.86</t>
  </si>
  <si>
    <t>29.98 69.57 -261.1</t>
  </si>
  <si>
    <t>-174.62 120.06 -288.82</t>
  </si>
  <si>
    <t>56.6 -12.13 -215.89</t>
  </si>
  <si>
    <t>-61.06 134.46 -286.1</t>
  </si>
  <si>
    <t>20170724T105113.306989600.txt</t>
  </si>
  <si>
    <t>130.2 -83.48 -161.01</t>
  </si>
  <si>
    <t>86.68 -60.67 -175.91</t>
  </si>
  <si>
    <t>29.97 69.73 -261.16</t>
  </si>
  <si>
    <t>-174.8 120.1 -288.69</t>
  </si>
  <si>
    <t>56.52 -12.01 -215.94</t>
  </si>
  <si>
    <t>-61.21 134.5 -286.14</t>
  </si>
  <si>
    <t>20170724T105113.339074200.txt</t>
  </si>
  <si>
    <t>130.14 -83.35 -161.11</t>
  </si>
  <si>
    <t>86.61 -60.62 -176.17</t>
  </si>
  <si>
    <t>29.92 69.98 -261.04</t>
  </si>
  <si>
    <t>-175.07 120.17 -288.39</t>
  </si>
  <si>
    <t>56.55 -11.8 -216.1</t>
  </si>
  <si>
    <t>-61.47 134.55 -286.15</t>
  </si>
  <si>
    <t>20170724T105113.400237100.txt</t>
  </si>
  <si>
    <t>129.91 -83.26 -161.08</t>
  </si>
  <si>
    <t>86.3 -60.66 -176.28</t>
  </si>
  <si>
    <t>29.8 70.05 -261.16</t>
  </si>
  <si>
    <t>-175.21 120.23 -288.24</t>
  </si>
  <si>
    <t>56.37 -11.7 -216.12</t>
  </si>
  <si>
    <t>-61.58 134.58 -286.18</t>
  </si>
  <si>
    <t>20170724T105113.461925400.txt</t>
  </si>
  <si>
    <t>129.49 -82.96 -161.08</t>
  </si>
  <si>
    <t>85.96 -60.81 -176.85</t>
  </si>
  <si>
    <t>29.73 70.33 -261.2</t>
  </si>
  <si>
    <t>-175.64 120.4 -287.84</t>
  </si>
  <si>
    <t>56.54 -11.62 -216.79</t>
  </si>
  <si>
    <t>-61.97 134.66 -286.21</t>
  </si>
  <si>
    <t>20170724T105113.470949900.txt</t>
  </si>
  <si>
    <t>129.39 -82.79 -161.12</t>
  </si>
  <si>
    <t>85.76 -60.77 -176.98</t>
  </si>
  <si>
    <t>29.66 70.51 -261.39</t>
  </si>
  <si>
    <t>-175.79 120.42 -287.76</t>
  </si>
  <si>
    <t>56.45 -11.43 -216.73</t>
  </si>
  <si>
    <t>-62.09 134.69 -286.25</t>
  </si>
  <si>
    <t>20170724T105113.592770000.txt</t>
  </si>
  <si>
    <t>127.89 -81.46 -161.34</t>
  </si>
  <si>
    <t>84.55 -59.83 -178.34</t>
  </si>
  <si>
    <t>28.76 72.12 -261.92</t>
  </si>
  <si>
    <t>-178.47 120.02 -286.6</t>
  </si>
  <si>
    <t>55.95 -9.94 -217.89</t>
  </si>
  <si>
    <t>-64.69 134.74 -286.44</t>
  </si>
  <si>
    <t>20170724T105113.627877700.txt</t>
  </si>
  <si>
    <t>127.58 -81.16 -161.48</t>
  </si>
  <si>
    <t>84.04 -59.67 -178.51</t>
  </si>
  <si>
    <t>28.48 72.49 -262.04</t>
  </si>
  <si>
    <t>-179.03 120.14 -286.67</t>
  </si>
  <si>
    <t>55.87 -9.61 -218.31</t>
  </si>
  <si>
    <t>-65.21 134.85 -286.5</t>
  </si>
  <si>
    <t>20170724T105113.762768600.txt</t>
  </si>
  <si>
    <t>125.83 -79.66 -162.13</t>
  </si>
  <si>
    <t>82.27 -58.58 -178.47</t>
  </si>
  <si>
    <t>27.83 73.61 -262.62</t>
  </si>
  <si>
    <t>-180.47 119.25 -287.73</t>
  </si>
  <si>
    <t>55.36 -8.1 -218.65</t>
  </si>
  <si>
    <t>-66.76 135.04 -286.41</t>
  </si>
  <si>
    <t>20170724T105113.805384500.txt</t>
  </si>
  <si>
    <t>124.58 -78.74 -162.49</t>
  </si>
  <si>
    <t>80.77 -58.16 -178.6</t>
  </si>
  <si>
    <t>27.42 74.31 -263.05</t>
  </si>
  <si>
    <t>-181.31 118.62 -288.85</t>
  </si>
  <si>
    <t>55.06 -7.66 -219.37</t>
  </si>
  <si>
    <t>-67.77 135.29 -286.37</t>
  </si>
  <si>
    <t>20170724T105113.844491200.txt</t>
  </si>
  <si>
    <t>124.34 -78.51 -162.63</t>
  </si>
  <si>
    <t>80.39 -58 -178.69</t>
  </si>
  <si>
    <t>27.25 74.5 -263.16</t>
  </si>
  <si>
    <t>-181.35 118.32 -289.23</t>
  </si>
  <si>
    <t>55.12 -7.36 -219.45</t>
  </si>
  <si>
    <t>-67.91 135.22 -286.18</t>
  </si>
  <si>
    <t>20170724T105113.931285400.txt</t>
  </si>
  <si>
    <t>123.83 -78.18 -162.82</t>
  </si>
  <si>
    <t>79.89 -57.94 -178.7</t>
  </si>
  <si>
    <t>27.1 74.7 -263.25</t>
  </si>
  <si>
    <t>-181.57 118.48 -290.31</t>
  </si>
  <si>
    <t>54.99 -7.27 -219.69</t>
  </si>
  <si>
    <t>-68.23 135.38 -286.33</t>
  </si>
  <si>
    <t>20170724T105114.012009400.txt</t>
  </si>
  <si>
    <t>123.62 -78.38 -162.69</t>
  </si>
  <si>
    <t>79.42 -58.21 -178.33</t>
  </si>
  <si>
    <t>27.28 74.6 -263.33</t>
  </si>
  <si>
    <t>-181.25 119.42 -291.36</t>
  </si>
  <si>
    <t>55.02 -7.22 -219.46</t>
  </si>
  <si>
    <t>-67.54 135.59 -286.13</t>
  </si>
  <si>
    <t>20170724T105114.128409400.txt</t>
  </si>
  <si>
    <t>123.2 -78.33 -162.9</t>
  </si>
  <si>
    <t>79.12 -57.56 -177.8</t>
  </si>
  <si>
    <t>27.41 74.66 -263.42</t>
  </si>
  <si>
    <t>-181.91 120.09 -289.81</t>
  </si>
  <si>
    <t>54.89 -6.69 -219.02</t>
  </si>
  <si>
    <t>-67.69 135.49 -286.25</t>
  </si>
  <si>
    <t>20170724T105114.239715500.txt</t>
  </si>
  <si>
    <t>122.22 -77.53 -163.26</t>
  </si>
  <si>
    <t>78.04 -57.14 -178.19</t>
  </si>
  <si>
    <t>26.8 75.47 -263.69</t>
  </si>
  <si>
    <t>-182.83 119.29 -290.71</t>
  </si>
  <si>
    <t>54.64 -6.14 -219.68</t>
  </si>
  <si>
    <t>-68.86 135.57 -286.46</t>
  </si>
  <si>
    <t>20170724T105114.276835500.txt</t>
  </si>
  <si>
    <t>122.11 -77.45 -163.26</t>
  </si>
  <si>
    <t>77.64 -57.24 -178.22</t>
  </si>
  <si>
    <t>26.78 75.57 -263.79</t>
  </si>
  <si>
    <t>-182.59 118.9 -291.05</t>
  </si>
  <si>
    <t>54.64 -6.05 -219.68</t>
  </si>
  <si>
    <t>-68.87 135.57 -286.26</t>
  </si>
  <si>
    <t>20170724T105114.358039800.txt</t>
  </si>
  <si>
    <t>121.19 -76.64 -163.42</t>
  </si>
  <si>
    <t>76.89 -56.98 -178.58</t>
  </si>
  <si>
    <t>26.42 75.98 -264.16</t>
  </si>
  <si>
    <t>-183.09 118.64 -292.44</t>
  </si>
  <si>
    <t>54.53 -5.65 -220.17</t>
  </si>
  <si>
    <t>-69.67 135.64 -286.17</t>
  </si>
  <si>
    <t>20170724T105114.402154300.txt</t>
  </si>
  <si>
    <t>120.7 -76.36 -163.53</t>
  </si>
  <si>
    <t>76.56 -56.78 -178.55</t>
  </si>
  <si>
    <t>26.35 76.17 -264.24</t>
  </si>
  <si>
    <t>-183.36 118.68 -292.49</t>
  </si>
  <si>
    <t>54.36 -5.41 -220.3</t>
  </si>
  <si>
    <t>-69.87 135.73 -286.27</t>
  </si>
  <si>
    <t>20170724T105114.468857900.txt</t>
  </si>
  <si>
    <t>119.03 -75.47 -163.96</t>
  </si>
  <si>
    <t>74.74 -55.64 -178.4</t>
  </si>
  <si>
    <t>25.6 77.07 -264.7</t>
  </si>
  <si>
    <t>-184.84 118.13 -292.66</t>
  </si>
  <si>
    <t>53.86 -4.16 -220.71</t>
  </si>
  <si>
    <t>-71.31 135.84 -286.41</t>
  </si>
  <si>
    <t>20170724T105114.511473100.txt</t>
  </si>
  <si>
    <t>118.68 -75.34 -164.08</t>
  </si>
  <si>
    <t>74.55 -55.32 -178.5</t>
  </si>
  <si>
    <t>25.4 77.3 -264.72</t>
  </si>
  <si>
    <t>-185.23 117.82 -292.84</t>
  </si>
  <si>
    <t>53.87 -3.86 -220.88</t>
  </si>
  <si>
    <t>-71.62 135.78 -286.42</t>
  </si>
  <si>
    <t>20170724T105114.637772800.txt</t>
  </si>
  <si>
    <t>117.03 -75.07 -164.18</t>
  </si>
  <si>
    <t>73.24 -54.5 -178.58</t>
  </si>
  <si>
    <t>24.93 78.08 -265.3</t>
  </si>
  <si>
    <t>-186.18 117.64 -293.57</t>
  </si>
  <si>
    <t>53.48 -3 -221.21</t>
  </si>
  <si>
    <t>-72.71 135.87 -286.52</t>
  </si>
  <si>
    <t>20170724T105114.703937600.txt</t>
  </si>
  <si>
    <t>115.18 -75.1 -164.4</t>
  </si>
  <si>
    <t>71.54 -53.38 -178.39</t>
  </si>
  <si>
    <t>24.2 79.04 -265.64</t>
  </si>
  <si>
    <t>-187.39 117.04 -293.65</t>
  </si>
  <si>
    <t>52.98 -1.69 -221.61</t>
  </si>
  <si>
    <t>-74.01 135.93 -286.53</t>
  </si>
  <si>
    <t>20170724T105114.745059100.txt</t>
  </si>
  <si>
    <t>113.56 -75.41 -164.62</t>
  </si>
  <si>
    <t>70.42 -52.69 -178.64</t>
  </si>
  <si>
    <t>23.82 79.7 -266.05</t>
  </si>
  <si>
    <t>-188.21 116.85 -294.66</t>
  </si>
  <si>
    <t>52.61 -1.01 -222.06</t>
  </si>
  <si>
    <t>-74.93 135.96 -286.69</t>
  </si>
  <si>
    <t>20170724T105114.854357400.txt</t>
  </si>
  <si>
    <t>111.29 -76.27 -166.55</t>
  </si>
  <si>
    <t>68.56 -52.68 -180.3</t>
  </si>
  <si>
    <t>23.12 80.73 -266.53</t>
  </si>
  <si>
    <t>-189.35 116.41 -295.01</t>
  </si>
  <si>
    <t>52.05 -0.17 -223.26</t>
  </si>
  <si>
    <t>-76.19 136.13 -286.79</t>
  </si>
  <si>
    <t>20170724T105114.923042600.txt</t>
  </si>
  <si>
    <t>110.96 -76.26 -166.97</t>
  </si>
  <si>
    <t>68.28 -52.64 -180.86</t>
  </si>
  <si>
    <t>22.97 81.03 -266.72</t>
  </si>
  <si>
    <t>-189.8 116.01 -295.09</t>
  </si>
  <si>
    <t>51.95 0.17 -223.48</t>
  </si>
  <si>
    <t>-76.49 136.11 -286.64</t>
  </si>
  <si>
    <t>20170724T105114.998747800.txt</t>
  </si>
  <si>
    <t>109.49 -75.67 -167.8</t>
  </si>
  <si>
    <t>66.84 -52.33 -182.51</t>
  </si>
  <si>
    <t>22.22 82.15 -267.36</t>
  </si>
  <si>
    <t>-190.98 114.99 -296.02</t>
  </si>
  <si>
    <t>51.65 1.14 -224.88</t>
  </si>
  <si>
    <t>-77.87 136.39 -286.67</t>
  </si>
  <si>
    <t>20170724T105115.056537200.txt</t>
  </si>
  <si>
    <t>109.01 -75.69 -167.59</t>
  </si>
  <si>
    <t>66.44 -52.67 -182.85</t>
  </si>
  <si>
    <t>22.36 82.12 -267.34</t>
  </si>
  <si>
    <t>-190.77 115.11 -295.76</t>
  </si>
  <si>
    <t>51.72 0.97 -225.05</t>
  </si>
  <si>
    <t>-77.81 136.48 -286.77</t>
  </si>
  <si>
    <t>20170724T105115.159822300.txt</t>
  </si>
  <si>
    <t>108.86 -75.44 -167.55</t>
  </si>
  <si>
    <t>66.02 -53.06 -183.02</t>
  </si>
  <si>
    <t>22.4 82.08 -267.4</t>
  </si>
  <si>
    <t>-190.32 115.41 -295.56</t>
  </si>
  <si>
    <t>51.7 1.1 -224.85</t>
  </si>
  <si>
    <t>-77.68 136.46 -286.66</t>
  </si>
  <si>
    <t>20170724T105115.204945300.txt</t>
  </si>
  <si>
    <t>108.88 -75.36 -167.94</t>
  </si>
  <si>
    <t>65.98 -53.2 -183.08</t>
  </si>
  <si>
    <t>22.44 82.07 -267.44</t>
  </si>
  <si>
    <t>-190.3 115.44 -294.83</t>
  </si>
  <si>
    <t>51.7 1.05 -224.93</t>
  </si>
  <si>
    <t>-77.66 136.51 -286.66</t>
  </si>
  <si>
    <t>20170724T105115.245738200.txt</t>
  </si>
  <si>
    <t>108.94 -75.37 -168.12</t>
  </si>
  <si>
    <t>66.06 -53.15 -182.97</t>
  </si>
  <si>
    <t>22.5 82.04 -267.47</t>
  </si>
  <si>
    <t>-189.91 115.6 -294.77</t>
  </si>
  <si>
    <t>51.71 0.99 -224.96</t>
  </si>
  <si>
    <t>-77.62 136.55 -286.67</t>
  </si>
  <si>
    <t>20170724T105115.336986400.txt</t>
  </si>
  <si>
    <t>108.79 -80.23 -171.02</t>
  </si>
  <si>
    <t>66.9 -53.86 -180.35</t>
  </si>
  <si>
    <t>24.13 80.32 -266.77</t>
  </si>
  <si>
    <t>-188.44 119.67 -290.56</t>
  </si>
  <si>
    <t>53.47 -1.89 -223.11</t>
  </si>
  <si>
    <t>-74.41 136.73 -286.78</t>
  </si>
  <si>
    <t>20170724T105115.346010900.txt</t>
  </si>
  <si>
    <t>107.86 -82.55 -172.64</t>
  </si>
  <si>
    <t>66.76 -54.33 -179.6</t>
  </si>
  <si>
    <t>24.46 80 -266.72</t>
  </si>
  <si>
    <t>-187.81 120.11 -290.22</t>
  </si>
  <si>
    <t>52.5 -1.35 -222.37</t>
  </si>
  <si>
    <t>-73.98 136.6 -287.01</t>
  </si>
  <si>
    <t>20170724T105115.395141800.txt</t>
  </si>
  <si>
    <t>106.64 -84.51 -173.84</t>
  </si>
  <si>
    <t>66.55 -54.38 -179.22</t>
  </si>
  <si>
    <t>24.54 79.87 -266.57</t>
  </si>
  <si>
    <t>-187.65 120.51 -291.04</t>
  </si>
  <si>
    <t>52.21 -1.12 -221.73</t>
  </si>
  <si>
    <t>-73.62 136.63 -287.07</t>
  </si>
  <si>
    <t>20170724T105115.448301000.txt</t>
  </si>
  <si>
    <t>103.31 -87.55 -175.49</t>
  </si>
  <si>
    <t>65.54 -54.33 -178.92</t>
  </si>
  <si>
    <t>24.53 79.83 -266.44</t>
  </si>
  <si>
    <t>-187.59 120.13 -292.46</t>
  </si>
  <si>
    <t>51.97 -0.8 -221.57</t>
  </si>
  <si>
    <t>-73.86 136.73 -287.11</t>
  </si>
  <si>
    <t>20170724T105115.542073200.txt</t>
  </si>
  <si>
    <t>100.07 -93.83 -175.55</t>
  </si>
  <si>
    <t>64.99 -57.77 -176.66</t>
  </si>
  <si>
    <t>27.26 76.98 -265.82</t>
  </si>
  <si>
    <t>-183.29 123.09 -291.77</t>
  </si>
  <si>
    <t>52.74 -3.88 -219.89</t>
  </si>
  <si>
    <t>-68.75 136.78 -287.46</t>
  </si>
  <si>
    <t>20170724T105115.573156800.txt</t>
  </si>
  <si>
    <t>98.83 -95.31 -175.87</t>
  </si>
  <si>
    <t>64.56 -58.37 -176.38</t>
  </si>
  <si>
    <t>27.46 76.62 -265.25</t>
  </si>
  <si>
    <t>-183.35 124.52 -289.24</t>
  </si>
  <si>
    <t>52.61 -4.15 -218.9</t>
  </si>
  <si>
    <t>-68.46 136.45 -287.47</t>
  </si>
  <si>
    <t>20170724T105115.640368400.txt</t>
  </si>
  <si>
    <t>97.78 -94.88 -177.1</t>
  </si>
  <si>
    <t>64.15 -57.41 -177.02</t>
  </si>
  <si>
    <t>26.68 77.73 -265.66</t>
  </si>
  <si>
    <t>-185.06 125.46 -288.14</t>
  </si>
  <si>
    <t>52.26 -3 -219.41</t>
  </si>
  <si>
    <t>-70.15 136.21 -287.56</t>
  </si>
  <si>
    <t>20170724T105115.728140500.txt</t>
  </si>
  <si>
    <t>98.61 -93.35 -177.63</t>
  </si>
  <si>
    <t>63.18 -57.58 -179.45</t>
  </si>
  <si>
    <t>25.93 78.75 -266.02</t>
  </si>
  <si>
    <t>-186.62 124.26 -289.58</t>
  </si>
  <si>
    <t>51.82 -2.56 -221.2</t>
  </si>
  <si>
    <t>-71.7 136.31 -287.27</t>
  </si>
  <si>
    <t>20170724T105115.778267500.txt</t>
  </si>
  <si>
    <t>99.15 -92.58 -176.78</t>
  </si>
  <si>
    <t>62.93 -57.8 -179.82</t>
  </si>
  <si>
    <t>25.84 78.76 -265.91</t>
  </si>
  <si>
    <t>-186.71 124.11 -289.88</t>
  </si>
  <si>
    <t>51.75 -2.68 -221.37</t>
  </si>
  <si>
    <t>-71.92 136.25 -287.39</t>
  </si>
  <si>
    <t>20170724T105115.886069700.txt</t>
  </si>
  <si>
    <t>102.49 -88.79 -174.13</t>
  </si>
  <si>
    <t>63.42 -57.63 -180.63</t>
  </si>
  <si>
    <t>25.58 78.99 -266.1</t>
  </si>
  <si>
    <t>-186.75 123.62 -289.99</t>
  </si>
  <si>
    <t>51.93 -2.5 -222.05</t>
  </si>
  <si>
    <t>-72.3 136.34 -287.39</t>
  </si>
  <si>
    <t>20170724T105115.960803700.txt</t>
  </si>
  <si>
    <t>104.26 -86 -172.38</t>
  </si>
  <si>
    <t>63.42 -57.7 -181.41</t>
  </si>
  <si>
    <t>25.26 79.34 -266.45</t>
  </si>
  <si>
    <t>-187.43 122.68 -289.44</t>
  </si>
  <si>
    <t>51.99 -2.5 -222.83</t>
  </si>
  <si>
    <t>-72.14 136.27 -287.27</t>
  </si>
  <si>
    <t>20170724T105116.012447300.txt</t>
  </si>
  <si>
    <t>105.08 -84.43 -171.37</t>
  </si>
  <si>
    <t>63.64 -57.34 -181.79</t>
  </si>
  <si>
    <t>25.03 79.6 -266.35</t>
  </si>
  <si>
    <t>-187.59 121.63 -289.52</t>
  </si>
  <si>
    <t>51.84 -2.09 -223.01</t>
  </si>
  <si>
    <t>-72.44 136.34 -287.33</t>
  </si>
  <si>
    <t>20170724T105116.062081400.txt</t>
  </si>
  <si>
    <t>105.86 -81.59 -169.28</t>
  </si>
  <si>
    <t>63.78 -56.94 -182.52</t>
  </si>
  <si>
    <t>24.65 79.91 -266.67</t>
  </si>
  <si>
    <t>-188.06 120.46 -289.97</t>
  </si>
  <si>
    <t>51.91 -1.77 -223.71</t>
  </si>
  <si>
    <t>-72.96 136.44 -287.3</t>
  </si>
  <si>
    <t>20170724T105116.103190900.txt</t>
  </si>
  <si>
    <t>105.98 -79.44 -167.09</t>
  </si>
  <si>
    <t>63.53 -56.65 -182.54</t>
  </si>
  <si>
    <t>24.42 80.11 -266.91</t>
  </si>
  <si>
    <t>-187.9 119.81 -290.55</t>
  </si>
  <si>
    <t>51.88 -1.63 -223.96</t>
  </si>
  <si>
    <t>-74.14 136.75 -287.02</t>
  </si>
  <si>
    <t>20170724T105116.155021100.txt</t>
  </si>
  <si>
    <t>105.97 -79.09 -166.72</t>
  </si>
  <si>
    <t>63.7 -56.48 -182.59</t>
  </si>
  <si>
    <t>24.47 80.09 -267.01</t>
  </si>
  <si>
    <t>-188.1 119.64 -290.87</t>
  </si>
  <si>
    <t>52.02 -1.62 -223.96</t>
  </si>
  <si>
    <t>-74.07 136.71 -287.07</t>
  </si>
  <si>
    <t>20170724T105116.197129900.txt</t>
  </si>
  <si>
    <t>105.97 -78.96 -166.53</t>
  </si>
  <si>
    <t>63.59 -56.5 -182.46</t>
  </si>
  <si>
    <t>24.47 80.05 -266.86</t>
  </si>
  <si>
    <t>-188.2 119.54 -290.77</t>
  </si>
  <si>
    <t>51.97 -1.49 -223.93</t>
  </si>
  <si>
    <t>-74.22 136.71 -287.25</t>
  </si>
  <si>
    <t>20170724T105116.265316200.txt</t>
  </si>
  <si>
    <t>106 -78.79 -166.54</t>
  </si>
  <si>
    <t>63.77 -56.35 -182.51</t>
  </si>
  <si>
    <t>24.46 80.04 -266.83</t>
  </si>
  <si>
    <t>-188.19 119.52 -290.51</t>
  </si>
  <si>
    <t>51.98 -1.59 -223.91</t>
  </si>
  <si>
    <t>-74.02 136.66 -287.14</t>
  </si>
  <si>
    <t>20170724T105116.419737600.txt</t>
  </si>
  <si>
    <t>106.06 -78.7 -166.68</t>
  </si>
  <si>
    <t>63.6 -56.33 -182.4</t>
  </si>
  <si>
    <t>24.36 80.17 -266.97</t>
  </si>
  <si>
    <t>-188.27 119.35 -290.49</t>
  </si>
  <si>
    <t>52.01 -1.4 -224.04</t>
  </si>
  <si>
    <t>-74.29 136.76 -287.24</t>
  </si>
  <si>
    <t>20170724T105116.589202200.txt</t>
  </si>
  <si>
    <t>105.85 -77 -166.91</t>
  </si>
  <si>
    <t>63.39 -55.07 -183.25</t>
  </si>
  <si>
    <t>23.37 81.28 -267.43</t>
  </si>
  <si>
    <t>-189.19 116.16 -289.69</t>
  </si>
  <si>
    <t>51.61 -0.12 -224.91</t>
  </si>
  <si>
    <t>-74.98 136.78 -287.22</t>
  </si>
  <si>
    <t>20170724T105116.694501200.txt</t>
  </si>
  <si>
    <t>105.6 -74.77 -167</t>
  </si>
  <si>
    <t>63.07 -53.71 -184.19</t>
  </si>
  <si>
    <t>22.3 82.57 -268.03</t>
  </si>
  <si>
    <t>-190.32 112.89 -288.76</t>
  </si>
  <si>
    <t>51.33 1.3 -225.83</t>
  </si>
  <si>
    <t>-77.85 136.96 -287.58</t>
  </si>
  <si>
    <t>20170724T105116.704529300.txt</t>
  </si>
  <si>
    <t>105.66 -74.29 -167.21</t>
  </si>
  <si>
    <t>63.06 -53.27 -184.51</t>
  </si>
  <si>
    <t>21.96 82.95 -268.07</t>
  </si>
  <si>
    <t>-190.76 112.08 -288.59</t>
  </si>
  <si>
    <t>51.36 1.82 -226.04</t>
  </si>
  <si>
    <t>-78.44 136.92 -287.31</t>
  </si>
  <si>
    <t>20170724T105116.771370000.txt</t>
  </si>
  <si>
    <t>105.72 -73.79 -167.52</t>
  </si>
  <si>
    <t>62.9 -52.82 -184.72</t>
  </si>
  <si>
    <t>21.67 83.32 -268.21</t>
  </si>
  <si>
    <t>-191.06 111.62 -288.16</t>
  </si>
  <si>
    <t>51.08 2.14 -226.16</t>
  </si>
  <si>
    <t>-78.94 136.93 -287.28</t>
  </si>
  <si>
    <t>20170724T105116.792420200.txt</t>
  </si>
  <si>
    <t>105.52 -73.33 -167.64</t>
  </si>
  <si>
    <t>62.76 -52.5 -184.8</t>
  </si>
  <si>
    <t>21.38 83.66 -268.42</t>
  </si>
  <si>
    <t>-191.52 111.13 -288.16</t>
  </si>
  <si>
    <t>50.97 2.52 -226.29</t>
  </si>
  <si>
    <t>-79.49 137.05 -287.51</t>
  </si>
  <si>
    <t>20170724T105116.870151800.txt</t>
  </si>
  <si>
    <t>105.51 -72.61 -168.15</t>
  </si>
  <si>
    <t>62.86 -51.77 -185.39</t>
  </si>
  <si>
    <t>20.88 84.34 -268.65</t>
  </si>
  <si>
    <t>-192.17 110.46 -288.2</t>
  </si>
  <si>
    <t>50.98 3.23 -226.66</t>
  </si>
  <si>
    <t>-80.23 137 -287.18</t>
  </si>
  <si>
    <t>20170724T105116.877190400.txt</t>
  </si>
  <si>
    <t>105.35 -71.86 -168.49</t>
  </si>
  <si>
    <t>62.46 -51.14 -185.76</t>
  </si>
  <si>
    <t>20.41 84.97 -268.69</t>
  </si>
  <si>
    <t>-192.97 110.2 -288.36</t>
  </si>
  <si>
    <t>50.58 3.92 -226.92</t>
  </si>
  <si>
    <t>-81.39 137.05 -287.39</t>
  </si>
  <si>
    <t>20170724T105116.963421200.txt</t>
  </si>
  <si>
    <t>105.09 -70.74 -169.32</t>
  </si>
  <si>
    <t>62.17 -49.93 -186.48</t>
  </si>
  <si>
    <t>19.5 86.01 -269.04</t>
  </si>
  <si>
    <t>-194.8 109.66 -288.59</t>
  </si>
  <si>
    <t>50.35 5.16 -227.7</t>
  </si>
  <si>
    <t>-82.72 136.79 -287.19</t>
  </si>
  <si>
    <t>20170724T105117.135393300.txt</t>
  </si>
  <si>
    <t>104.11 -68.22 -171.97</t>
  </si>
  <si>
    <t>61.29 -46.75 -188.55</t>
  </si>
  <si>
    <t>17.16 88.96 -270.32</t>
  </si>
  <si>
    <t>49.77 8.62 -229.6</t>
  </si>
  <si>
    <t>-86.78 137.01 -287.53</t>
  </si>
  <si>
    <t>20170724T105117.197558000.txt</t>
  </si>
  <si>
    <t>104.12 -68.18 -172.1</t>
  </si>
  <si>
    <t>61.31 -46.57 -188.55</t>
  </si>
  <si>
    <t>17.08 89.11 -270.27</t>
  </si>
  <si>
    <t>49.75 8.79 -229.72</t>
  </si>
  <si>
    <t>-86.77 136.98 -287.49</t>
  </si>
  <si>
    <t>20170724T105117.261270700.txt</t>
  </si>
  <si>
    <t>104 -68.07 -172.39</t>
  </si>
  <si>
    <t>61.34 -46.37 -188.84</t>
  </si>
  <si>
    <t>16.94 89.39 -270.35</t>
  </si>
  <si>
    <t>49.65 8.95 -229.98</t>
  </si>
  <si>
    <t>-87.12 137.24 -287.58</t>
  </si>
  <si>
    <t>20170724T105117.338059800.txt</t>
  </si>
  <si>
    <t>103.98 -67.92 -172.62</t>
  </si>
  <si>
    <t>61.21 -46.17 -188.99</t>
  </si>
  <si>
    <t>16.8 89.56 -270.32</t>
  </si>
  <si>
    <t>49.72 8.82 -229.7</t>
  </si>
  <si>
    <t>-86.87 137.02 -287.53</t>
  </si>
  <si>
    <t>20170724T105117.404233700.txt</t>
  </si>
  <si>
    <t>103.81 -67.67 -172.75</t>
  </si>
  <si>
    <t>61.16 -45.91 -189.2</t>
  </si>
  <si>
    <t>16.87 89.37 -270.32</t>
  </si>
  <si>
    <t>49.67 9.05 -229.83</t>
  </si>
  <si>
    <t>-87.17 137.03 -287.53</t>
  </si>
  <si>
    <t>20170724T105117.466429400.txt</t>
  </si>
  <si>
    <t>103.69 -67.37 -172.96</t>
  </si>
  <si>
    <t>60.95 -45.74 -189.42</t>
  </si>
  <si>
    <t>16.65 89.66 -270.37</t>
  </si>
  <si>
    <t>49.66 9.35 -230.05</t>
  </si>
  <si>
    <t>-87.53 137.07 -287.54</t>
  </si>
  <si>
    <t>20170724T105117.509546700.txt</t>
  </si>
  <si>
    <t>103.4 -66.93 -172.86</t>
  </si>
  <si>
    <t>60.67 -45.62 -189.85</t>
  </si>
  <si>
    <t>16.09 90.37 -270.63</t>
  </si>
  <si>
    <t>49.56 10.08 -230.89</t>
  </si>
  <si>
    <t>-87.89 137.05 -287.52</t>
  </si>
  <si>
    <t>20170724T105117.541162000.txt</t>
  </si>
  <si>
    <t>103.37 -66.84 -172.91</t>
  </si>
  <si>
    <t>60.78 -45.44 -189.99</t>
  </si>
  <si>
    <t>15.99 90.49 -270.69</t>
  </si>
  <si>
    <t>49.6 10.26 -230.92</t>
  </si>
  <si>
    <t>-88.03 137.06 -287.51</t>
  </si>
  <si>
    <t>20170724T105117.618880300.txt</t>
  </si>
  <si>
    <t>102.96 -67.06 -172.46</t>
  </si>
  <si>
    <t>60.69 -45.1 -190.14</t>
  </si>
  <si>
    <t>16.09 90.33 -270.59</t>
  </si>
  <si>
    <t>49.62 10.08 -230.74</t>
  </si>
  <si>
    <t>-88.47 137.05 -287.56</t>
  </si>
  <si>
    <t>20170724T105117.724179900.txt</t>
  </si>
  <si>
    <t>102.14 -67.44 -171.47</t>
  </si>
  <si>
    <t>60.98 -44.47 -190.34</t>
  </si>
  <si>
    <t>15.45 91.01 -270.97</t>
  </si>
  <si>
    <t>49.59 10.42 -231.05</t>
  </si>
  <si>
    <t>-88.91 137.07 -287.62</t>
  </si>
  <si>
    <t>20170724T105117.749297900.txt</t>
  </si>
  <si>
    <t>100.28 -68.49 -169.73</t>
  </si>
  <si>
    <t>60.55 -44.05 -190.45</t>
  </si>
  <si>
    <t>15.22 91.4 -271.29</t>
  </si>
  <si>
    <t>49.55 10.83 -231.24</t>
  </si>
  <si>
    <t>-89.33 137.12 -287.68</t>
  </si>
  <si>
    <t>20170724T105117.799430500.txt</t>
  </si>
  <si>
    <t>99.7 -68.84 -169.28</t>
  </si>
  <si>
    <t>60.36 -44.01 -190.37</t>
  </si>
  <si>
    <t>15.08 91.46 -271.14</t>
  </si>
  <si>
    <t>49.55 10.96 -231.34</t>
  </si>
  <si>
    <t>-89.47 137.11 -287.71</t>
  </si>
  <si>
    <t>20170724T105117.869647200.txt</t>
  </si>
  <si>
    <t>98 -70.14 -168.34</t>
  </si>
  <si>
    <t>60.25 -43.39 -190.39</t>
  </si>
  <si>
    <t>14.83 91.88 -271.5</t>
  </si>
  <si>
    <t>49.47 11.36 -231.63</t>
  </si>
  <si>
    <t>-89.91 137.11 -287.69</t>
  </si>
  <si>
    <t>20170724T105117.948432900.txt</t>
  </si>
  <si>
    <t>97.41 -71.04 -168.57</t>
  </si>
  <si>
    <t>60.12 -43.15 -190.39</t>
  </si>
  <si>
    <t>14.67 92.14 -271.25</t>
  </si>
  <si>
    <t>49.23 12.23 -231.72</t>
  </si>
  <si>
    <t>-90.73 137.14 -287.72</t>
  </si>
  <si>
    <t>20170724T105118.010597200.txt</t>
  </si>
  <si>
    <t>97.11 -71.45 -169.14</t>
  </si>
  <si>
    <t>60.11 -43.03 -190.52</t>
  </si>
  <si>
    <t>14.47 92.39 -271.56</t>
  </si>
  <si>
    <t>49.39 12.33 -231.94</t>
  </si>
  <si>
    <t>-90.91 137.24 -287.72</t>
  </si>
  <si>
    <t>20170724T105118.107900100.txt</t>
  </si>
  <si>
    <t>96.92 -71.46 -169.59</t>
  </si>
  <si>
    <t>59.91 -42.81 -190.85</t>
  </si>
  <si>
    <t>14.51 92.3 -271.45</t>
  </si>
  <si>
    <t>49.33 12.39 -231.91</t>
  </si>
  <si>
    <t>-90.94 137.17 -287.82</t>
  </si>
  <si>
    <t>20170724T105118.138486200.txt</t>
  </si>
  <si>
    <t>96.88 -71.27 -169.77</t>
  </si>
  <si>
    <t>59.87 -42.64 -191.21</t>
  </si>
  <si>
    <t>14.28 92.57 -271.47</t>
  </si>
  <si>
    <t>49.29 12.68 -232.07</t>
  </si>
  <si>
    <t>-91.24 137.18 -287.88</t>
  </si>
  <si>
    <t>20170724T105118.168566500.txt</t>
  </si>
  <si>
    <t>96.82 -71.23 -169.82</t>
  </si>
  <si>
    <t>59.91 -42.61 -191.28</t>
  </si>
  <si>
    <t>14.2 92.65 -271.49</t>
  </si>
  <si>
    <t>49.28 12.75 -232.14</t>
  </si>
  <si>
    <t>-91.38 137.18 -287.89</t>
  </si>
  <si>
    <t>20170724T105118.250797900.txt</t>
  </si>
  <si>
    <t>96.75 -70.83 -170.12</t>
  </si>
  <si>
    <t>59.85 -42.26 -191.74</t>
  </si>
  <si>
    <t>13.98 92.89 -271.52</t>
  </si>
  <si>
    <t>49.2 13.05 -232.36</t>
  </si>
  <si>
    <t>-91.73 137.14 -287.92</t>
  </si>
  <si>
    <t>20170724T105118.292908200.txt</t>
  </si>
  <si>
    <t>96.64 -70.64 -170.24</t>
  </si>
  <si>
    <t>59.88 -42 -191.96</t>
  </si>
  <si>
    <t>13.81 93.07 -271.63</t>
  </si>
  <si>
    <t>49.18 13.23 -232.58</t>
  </si>
  <si>
    <t>-92 137.14 -287.91</t>
  </si>
  <si>
    <t>20170724T105118.356632100.txt</t>
  </si>
  <si>
    <t>96.56 -70.16 -170.57</t>
  </si>
  <si>
    <t>59.9 -41.56 -192.4</t>
  </si>
  <si>
    <t>13.03 93.89 -272.2</t>
  </si>
  <si>
    <t>48.94 14.06 -233.32</t>
  </si>
  <si>
    <t>-92.48 137.11 -287.9</t>
  </si>
  <si>
    <t>20170724T105118.396737000.txt</t>
  </si>
  <si>
    <t>96.56 -69.94 -170.67</t>
  </si>
  <si>
    <t>59.72 -41.47 -192.42</t>
  </si>
  <si>
    <t>12.92 94.07 -272.21</t>
  </si>
  <si>
    <t>48.81 14.35 -233.18</t>
  </si>
  <si>
    <t>-92.65 137.08 -287.92</t>
  </si>
  <si>
    <t>20170724T105118.467646600.txt</t>
  </si>
  <si>
    <t>96.53 -69.73 -170.77</t>
  </si>
  <si>
    <t>59.62 -41.3 -192.63</t>
  </si>
  <si>
    <t>12.8 94.24 -272.04</t>
  </si>
  <si>
    <t>48.7 14.55 -233.19</t>
  </si>
  <si>
    <t>-92.85 137.07 -287.95</t>
  </si>
  <si>
    <t>20170724T105118.510759400.txt</t>
  </si>
  <si>
    <t>96.21 -68.53 -171.24</t>
  </si>
  <si>
    <t>59.6 -40.38 -193.65</t>
  </si>
  <si>
    <t>11.92 95.2 -272.45</t>
  </si>
  <si>
    <t>48.59 15.66 -233.95</t>
  </si>
  <si>
    <t>-95.17 136.96 -288.1</t>
  </si>
  <si>
    <t>20170724T105118.561897000.txt</t>
  </si>
  <si>
    <t>95.9 -67.59 -171.37</t>
  </si>
  <si>
    <t>59.29 -39.83 -194.43</t>
  </si>
  <si>
    <t>11.27 95.78 -272.8</t>
  </si>
  <si>
    <t>48.45 16.31 -234.86</t>
  </si>
  <si>
    <t>-95.96 136.98 -287.87</t>
  </si>
  <si>
    <t>20170724T105118.634631300.txt</t>
  </si>
  <si>
    <t>95.51 -66.61 -171.21</t>
  </si>
  <si>
    <t>59.07 -39.22 -195.01</t>
  </si>
  <si>
    <t>10.81 96.31 -272.91</t>
  </si>
  <si>
    <t>48.34 16.91 -235.06</t>
  </si>
  <si>
    <t>-96.98 136.82 -287.98</t>
  </si>
  <si>
    <t>20170724T105118.700807000.txt</t>
  </si>
  <si>
    <t>95.18 -65.58 -171.37</t>
  </si>
  <si>
    <t>58.91 -38.41 -195.82</t>
  </si>
  <si>
    <t>9.98 97.07 -273.24</t>
  </si>
  <si>
    <t>48.31 17.76 -236.26</t>
  </si>
  <si>
    <t>-98.01 136.78 -287.95</t>
  </si>
  <si>
    <t>20170724T105118.776527000.txt</t>
  </si>
  <si>
    <t>95 -64.82 -171.77</t>
  </si>
  <si>
    <t>58.87 -37.68 -196.28</t>
  </si>
  <si>
    <t>9.53 97.7 -273.59</t>
  </si>
  <si>
    <t>48.15 18.63 -236.48</t>
  </si>
  <si>
    <t>-98.75 136.76 -287.85</t>
  </si>
  <si>
    <t>20170724T105118.901864100.txt</t>
  </si>
  <si>
    <t>94.74 -63.89 -172.41</t>
  </si>
  <si>
    <t>58.52 -36.81 -196.92</t>
  </si>
  <si>
    <t>8.65 98.55 -273.71</t>
  </si>
  <si>
    <t>47.95 19.6 -237.13</t>
  </si>
  <si>
    <t>-100.03 136.58 -287.85</t>
  </si>
  <si>
    <t>20170724T105118.980087300.txt</t>
  </si>
  <si>
    <t>94.31 -62.82 -173.4</t>
  </si>
  <si>
    <t>58.29 -35.38 -197.83</t>
  </si>
  <si>
    <t>7.58 99.5 -274.12</t>
  </si>
  <si>
    <t>47.56 20.98 -237.73</t>
  </si>
  <si>
    <t>-101.78 136.49 -288.25</t>
  </si>
  <si>
    <t>20170724T105119.062356400.txt</t>
  </si>
  <si>
    <t>93.97 -62.14 -174.2</t>
  </si>
  <si>
    <t>58.02 -34.61 -198.53</t>
  </si>
  <si>
    <t>6.74 100.34 -274.35</t>
  </si>
  <si>
    <t>47.36 21.82 -238.64</t>
  </si>
  <si>
    <t>-102.83 136.1 -287.87</t>
  </si>
  <si>
    <t>20170724T105119.072384200.txt</t>
  </si>
  <si>
    <t>93.86 -61.77 -174.65</t>
  </si>
  <si>
    <t>57.89 -34.05 -198.98</t>
  </si>
  <si>
    <t>6.21 100.73 -274.34</t>
  </si>
  <si>
    <t>47.22 22.41 -238.85</t>
  </si>
  <si>
    <t>-103.67 136.06 -287.98</t>
  </si>
  <si>
    <t>20170724T105119.134561900.txt</t>
  </si>
  <si>
    <t>93.72 -61.36 -175.13</t>
  </si>
  <si>
    <t>57.73 -33.59 -199.28</t>
  </si>
  <si>
    <t>5.73 101.19 -274.47</t>
  </si>
  <si>
    <t>47.14 22.86 -239.16</t>
  </si>
  <si>
    <t>-104.38 136.13 -288.12</t>
  </si>
  <si>
    <t>20170724T105119.194721900.txt</t>
  </si>
  <si>
    <t>93.42 -60.92 -175.64</t>
  </si>
  <si>
    <t>57.61 -32.98 -199.66</t>
  </si>
  <si>
    <t>5.21 101.6 -274.53</t>
  </si>
  <si>
    <t>46.89 23.47 -239.48</t>
  </si>
  <si>
    <t>-105.16 135.99 -288.01</t>
  </si>
  <si>
    <t>20170724T105119.250567000.txt</t>
  </si>
  <si>
    <t>92.78 -59.85 -177.69</t>
  </si>
  <si>
    <t>57.03 -31.27 -200.71</t>
  </si>
  <si>
    <t>3.58 103.13 -275.33</t>
  </si>
  <si>
    <t>46.45 25.57 -240.41</t>
  </si>
  <si>
    <t>-107.3 135.66 -288.16</t>
  </si>
  <si>
    <t>20170724T105119.400508300.txt</t>
  </si>
  <si>
    <t>88.91 -61.72 -184.02</t>
  </si>
  <si>
    <t>55.51 -27.34 -202.84</t>
  </si>
  <si>
    <t>-0.09 106.35 -275.84</t>
  </si>
  <si>
    <t>45.41 29.41 -242.6</t>
  </si>
  <si>
    <t>-112.1 135.38 -289.01</t>
  </si>
  <si>
    <t>20170724T105119.464766100.txt</t>
  </si>
  <si>
    <t>86.03 -61.09 -183.95</t>
  </si>
  <si>
    <t>54.92 -25.38 -204.38</t>
  </si>
  <si>
    <t>-2.06 107.91 -276.26</t>
  </si>
  <si>
    <t>44.97 31.92 -244.1</t>
  </si>
  <si>
    <t>-114.71 135.07 -289.5</t>
  </si>
  <si>
    <t>20170724T105119.565044100.txt</t>
  </si>
  <si>
    <t>84.89 -60.61 -184.03</t>
  </si>
  <si>
    <t>54.62 -24.57 -205.21</t>
  </si>
  <si>
    <t>-2.85 108.7 -276.57</t>
  </si>
  <si>
    <t>44.68 32.62 -244.84</t>
  </si>
  <si>
    <t>-115.81 135.06 -289.67</t>
  </si>
  <si>
    <t>20170724T105119.872248500.txt</t>
  </si>
  <si>
    <t>78.08 -55.67 -185.95</t>
  </si>
  <si>
    <t>52.2 -18.55 -210.77</t>
  </si>
  <si>
    <t>-9.62 113.47 -278.07</t>
  </si>
  <si>
    <t>42.65 39.52 -248.79</t>
  </si>
  <si>
    <t>-123.9 133.13 -290.52</t>
  </si>
  <si>
    <t>20170724T105119.901328500.txt</t>
  </si>
  <si>
    <t>77.67 -55.17 -186.25</t>
  </si>
  <si>
    <t>52.14 -17.96 -211.23</t>
  </si>
  <si>
    <t>-10.28 113.86 -278.02</t>
  </si>
  <si>
    <t>42.42 40.2 -249.02</t>
  </si>
  <si>
    <t>-124.66 133.02 -290.52</t>
  </si>
  <si>
    <t>20170724T105119.931932100.txt</t>
  </si>
  <si>
    <t>76.99 -54.74 -186.47</t>
  </si>
  <si>
    <t>51.86 -17.01 -211.26</t>
  </si>
  <si>
    <t>-10.96 114.28 -278.17</t>
  </si>
  <si>
    <t>42.19 41.09 -249.46</t>
  </si>
  <si>
    <t>-125.49 132.87 -290.39</t>
  </si>
  <si>
    <t>20170724T105119.978565400.txt</t>
  </si>
  <si>
    <t>75.74 -53.85 -187.13</t>
  </si>
  <si>
    <t>51.31 -15.63 -211.99</t>
  </si>
  <si>
    <t>-12.29 115.15 -278.44</t>
  </si>
  <si>
    <t>41.7 42.45 -250.23</t>
  </si>
  <si>
    <t>-127 132.49 -290.87</t>
  </si>
  <si>
    <t>20170724T105120.094492900.txt</t>
  </si>
  <si>
    <t>74.49 -52.86 -187.95</t>
  </si>
  <si>
    <t>51.08 -14.08 -212.89</t>
  </si>
  <si>
    <t>-13.87 116.03 -278.61</t>
  </si>
  <si>
    <t>41.24 43.93 -250.93</t>
  </si>
  <si>
    <t>-128.6 132.01 -290.9</t>
  </si>
  <si>
    <t>20170724T105120.138478400.txt</t>
  </si>
  <si>
    <t>71.5 -50.28 -190.16</t>
  </si>
  <si>
    <t>50.11 -10.55 -215.47</t>
  </si>
  <si>
    <t>-17.74 118.34 -279.18</t>
  </si>
  <si>
    <t>39.94 47.76 -252.92</t>
  </si>
  <si>
    <t>-133.31 131.37 -291.4</t>
  </si>
  <si>
    <t>20170724T105120.259815800.txt</t>
  </si>
  <si>
    <t>69.5 -48.15 -191.96</t>
  </si>
  <si>
    <t>49.47 -7.85 -217.53</t>
  </si>
  <si>
    <t>-20.76 119.96 -279.68</t>
  </si>
  <si>
    <t>38.08 51.68 -252.68</t>
  </si>
  <si>
    <t>-136.37 130.46 -292.04</t>
  </si>
  <si>
    <t>20170724T105120.307949100.txt</t>
  </si>
  <si>
    <t>68.93 -47.03 -192.91</t>
  </si>
  <si>
    <t>49.06 -6.44 -218.26</t>
  </si>
  <si>
    <t>-22.11 120.68 -279.81</t>
  </si>
  <si>
    <t>-138.04 129.97 -292.26</t>
  </si>
  <si>
    <t>20170724T105120.354072800.txt</t>
  </si>
  <si>
    <t>67.86 -46.06 -193.85</t>
  </si>
  <si>
    <t>48.74 -5.26 -219.28</t>
  </si>
  <si>
    <t>-23.59 121.38 -280.01</t>
  </si>
  <si>
    <t>-139.81 129.73 -292.38</t>
  </si>
  <si>
    <t>20170724T105120.369114800.txt</t>
  </si>
  <si>
    <t>67.61 -45.41 -194.33</t>
  </si>
  <si>
    <t>48.57 -4.58 -219.72</t>
  </si>
  <si>
    <t>-24.32 121.7 -280.03</t>
  </si>
  <si>
    <t>-140.56 129.47 -292.53</t>
  </si>
  <si>
    <t>20170724T105120.448122500.txt</t>
  </si>
  <si>
    <t>66.69 -44.13 -195.22</t>
  </si>
  <si>
    <t>48.02 -3.08 -220.67</t>
  </si>
  <si>
    <t>-26.14 122.51 -280.23</t>
  </si>
  <si>
    <t>-142.18 128.91 -292.91</t>
  </si>
  <si>
    <t>20170724T105120.497252700.txt</t>
  </si>
  <si>
    <t>65.72 -42.76 -196.45</t>
  </si>
  <si>
    <t>47.69 -1.35 -221.9</t>
  </si>
  <si>
    <t>-28.11 123.29 -280.67</t>
  </si>
  <si>
    <t>-144.41 128.51 -293.27</t>
  </si>
  <si>
    <t>20170724T105120.541999800.txt</t>
  </si>
  <si>
    <t>63.94 -40.83 -198.04</t>
  </si>
  <si>
    <t>47.02 0.84 -223.47</t>
  </si>
  <si>
    <t>-30.75 124.44 -280.88</t>
  </si>
  <si>
    <t>-147.04 127.82 -293.94</t>
  </si>
  <si>
    <t>20170724T105120.604166300.txt</t>
  </si>
  <si>
    <t>63.09 -39.68 -198.61</t>
  </si>
  <si>
    <t>46.53 2.27 -224.33</t>
  </si>
  <si>
    <t>-32.29 124.99 -281.03</t>
  </si>
  <si>
    <t>-149.04 127.45 -294.23</t>
  </si>
  <si>
    <t>20170724T105120.669334200.txt</t>
  </si>
  <si>
    <t>62.26 -38.49 -199.49</t>
  </si>
  <si>
    <t>46.19 3.64 -225.26</t>
  </si>
  <si>
    <t>-34.01 125.72 -281.04</t>
  </si>
  <si>
    <t>-150.36 127.13 -294.58</t>
  </si>
  <si>
    <t>20170724T105120.701419500.txt</t>
  </si>
  <si>
    <t>61.82 -37.69 -199.96</t>
  </si>
  <si>
    <t>45.93 4.44 -225.87</t>
  </si>
  <si>
    <t>-34.85 125.97 -281.22</t>
  </si>
  <si>
    <t>-151.31 126.55 -294.78</t>
  </si>
  <si>
    <t>20170724T105120.776439900.txt</t>
  </si>
  <si>
    <t>60.06 -34.6 -201.89</t>
  </si>
  <si>
    <t>45.29 7.84 -228.1</t>
  </si>
  <si>
    <t>-38.73 127.24 -281.76</t>
  </si>
  <si>
    <t>-155.45 125.31 -295.52</t>
  </si>
  <si>
    <t>20170724T105120.865689100.txt</t>
  </si>
  <si>
    <t>58.85 -32.25 -203.17</t>
  </si>
  <si>
    <t>44.75 10.21 -229.55</t>
  </si>
  <si>
    <t>-41.65 128.17 -282.07</t>
  </si>
  <si>
    <t>-158.1 124.76 -295.99</t>
  </si>
  <si>
    <t>20170724T105120.901785100.txt</t>
  </si>
  <si>
    <t>58.2 -30.71 -203.89</t>
  </si>
  <si>
    <t>44.52 11.57 -230.71</t>
  </si>
  <si>
    <t>-43.35 128.65 -282.24</t>
  </si>
  <si>
    <t>-160.13 124.12 -296.42</t>
  </si>
  <si>
    <t>20170724T105120.931867200.txt</t>
  </si>
  <si>
    <t>57.92 -29.92 -204.34</t>
  </si>
  <si>
    <t>44.31 12.51 -231.08</t>
  </si>
  <si>
    <t>-44.26 128.84 -282.11</t>
  </si>
  <si>
    <t>-160.97 123.79 -296.4</t>
  </si>
  <si>
    <t>20170724T105120.985587800.txt</t>
  </si>
  <si>
    <t>57.21 -28.17 -205</t>
  </si>
  <si>
    <t>43.78 14.09 -231.76</t>
  </si>
  <si>
    <t>-46.21 129.36 -282.41</t>
  </si>
  <si>
    <t>-162.76 123.44 -297</t>
  </si>
  <si>
    <t>20170724T105121.025704700.txt</t>
  </si>
  <si>
    <t>56.91 -26.79 -205.62</t>
  </si>
  <si>
    <t>43.71 15.58 -232.62</t>
  </si>
  <si>
    <t>-47.74 129.83 -282.42</t>
  </si>
  <si>
    <t>-164.57 123.24 -297.33</t>
  </si>
  <si>
    <t>20170724T105121.097899900.txt</t>
  </si>
  <si>
    <t>56.48 -25.67 -206.1</t>
  </si>
  <si>
    <t>43.47 16.63 -233.31</t>
  </si>
  <si>
    <t>-49.04 130.28 -282.73</t>
  </si>
  <si>
    <t>-165.91 123.33 -297.65</t>
  </si>
  <si>
    <t>20170724T105121.166093300.txt</t>
  </si>
  <si>
    <t>56.12 -24.31 -206.67</t>
  </si>
  <si>
    <t>43.23 18.11 -233.73</t>
  </si>
  <si>
    <t>-50.55 130.49 -282.48</t>
  </si>
  <si>
    <t>-167.28 123.33 -298.42</t>
  </si>
  <si>
    <t>20170724T105121.228260000.txt</t>
  </si>
  <si>
    <t>55.73 -23.28 -207.01</t>
  </si>
  <si>
    <t>43.2 19.2 -234.24</t>
  </si>
  <si>
    <t>-51.65 130.87 -282.88</t>
  </si>
  <si>
    <t>-168.47 124.23 -298.98</t>
  </si>
  <si>
    <t>20170724T105121.267365600.txt</t>
  </si>
  <si>
    <t>55.75 -22.89 -207.1</t>
  </si>
  <si>
    <t>43.19 19.52 -234.16</t>
  </si>
  <si>
    <t>-52.02 130.94 -282.74</t>
  </si>
  <si>
    <t>-169.02 124.67 -298.74</t>
  </si>
  <si>
    <t>20170724T105121.293435700.txt</t>
  </si>
  <si>
    <t>55.63 -22.18 -207.25</t>
  </si>
  <si>
    <t>43.21 20.22 -234.59</t>
  </si>
  <si>
    <t>-52.89 131.09 -283.05</t>
  </si>
  <si>
    <t>-170.04 125.07 -299.37</t>
  </si>
  <si>
    <t>20170724T105121.339340500.txt</t>
  </si>
  <si>
    <t>55.26 -21.42 -207.53</t>
  </si>
  <si>
    <t>43.06 21.12 -234.88</t>
  </si>
  <si>
    <t>-53.82 131.17 -282.88</t>
  </si>
  <si>
    <t>-170.87 125.02 -299.94</t>
  </si>
  <si>
    <t>20170724T105121.417547100.txt</t>
  </si>
  <si>
    <t>55.11 -20.88 -207.75</t>
  </si>
  <si>
    <t>42.91 21.68 -234.86</t>
  </si>
  <si>
    <t>-54.53 131.28 -282.91</t>
  </si>
  <si>
    <t>-171.61 125.31 -300.02</t>
  </si>
  <si>
    <t>20170724T105121.425572300.txt</t>
  </si>
  <si>
    <t>54.9 -20.07 -208.19</t>
  </si>
  <si>
    <t>42.86 22.58 -235.25</t>
  </si>
  <si>
    <t>-55.36 131.51 -283.2</t>
  </si>
  <si>
    <t>-172.48 125.73 -301.09</t>
  </si>
  <si>
    <t>20170724T105121.498504900.txt</t>
  </si>
  <si>
    <t>54.65 -18.46 -208.59</t>
  </si>
  <si>
    <t>42.91 24.11 -235.92</t>
  </si>
  <si>
    <t>-57.08 131.74 -283.55</t>
  </si>
  <si>
    <t>-174.61 128.48 -301.58</t>
  </si>
  <si>
    <t>20170724T105121.583292000.txt</t>
  </si>
  <si>
    <t>54.6 -18.14 -208.54</t>
  </si>
  <si>
    <t>42.81 24.47 -235.7</t>
  </si>
  <si>
    <t>-57.43 131.79 -283.25</t>
  </si>
  <si>
    <t>-174.93 128.88 -301.73</t>
  </si>
  <si>
    <t>20170724T105121.610366000.txt</t>
  </si>
  <si>
    <t>54.63 -17.74 -208.35</t>
  </si>
  <si>
    <t>42.84 24.95 -235.42</t>
  </si>
  <si>
    <t>-57.24 131.73 -282.69</t>
  </si>
  <si>
    <t>-175.32 130.09 -301.5</t>
  </si>
  <si>
    <t>20170724T105121.689576900.txt</t>
  </si>
  <si>
    <t>54.77 -17.31 -208.17</t>
  </si>
  <si>
    <t>43.39 25.46 -235.4</t>
  </si>
  <si>
    <t>-57.52 132.06 -283.49</t>
  </si>
  <si>
    <t>-175.39 131.71 -302.13</t>
  </si>
  <si>
    <t>20170724T105121.701609600.txt</t>
  </si>
  <si>
    <t>55.01 -17.1 -207.91</t>
  </si>
  <si>
    <t>43.59 25.59 -234.98</t>
  </si>
  <si>
    <t>-57.64 132.25 -283.73</t>
  </si>
  <si>
    <t>-175.16 132.89 -302.39</t>
  </si>
  <si>
    <t>20170724T105121.745354600.txt</t>
  </si>
  <si>
    <t>55.32 -17.34 -207.61</t>
  </si>
  <si>
    <t>44.18 25.56 -234.68</t>
  </si>
  <si>
    <t>-57.32 132.05 -283.45</t>
  </si>
  <si>
    <t>-174.74 134.72 -302.42</t>
  </si>
  <si>
    <t>20170724T105121.791477600.txt</t>
  </si>
  <si>
    <t>55.71 -17.62 -207.3</t>
  </si>
  <si>
    <t>44.79 25.41 -234.24</t>
  </si>
  <si>
    <t>-56.26 132.42 -283.81</t>
  </si>
  <si>
    <t>-174.24 136.07 -301.86</t>
  </si>
  <si>
    <t>20170724T105121.867691600.txt</t>
  </si>
  <si>
    <t>55.78 -17.84 -207.17</t>
  </si>
  <si>
    <t>44.94 25.34 -234.07</t>
  </si>
  <si>
    <t>-55.89 132.4 -283.89</t>
  </si>
  <si>
    <t>-173.39 136.93 -302.26</t>
  </si>
  <si>
    <t>20170724T105121.886745600.txt</t>
  </si>
  <si>
    <t>55.9 -18.2 -206.83</t>
  </si>
  <si>
    <t>45.41 24.88 -233.95</t>
  </si>
  <si>
    <t>-55.05 132.44 -283.67</t>
  </si>
  <si>
    <t>-172.26 138.7 -301.93</t>
  </si>
  <si>
    <t>20170724T105121.995035100.txt</t>
  </si>
  <si>
    <t>56.21 -18.66 -206.64</t>
  </si>
  <si>
    <t>45.78 24.63 -233.52</t>
  </si>
  <si>
    <t>-54.52 132.2 -283.94</t>
  </si>
  <si>
    <t>-171.88 140.45 -301.6</t>
  </si>
  <si>
    <t>20170724T105122.089294600.txt</t>
  </si>
  <si>
    <t>55.88 -19.56 -207.42</t>
  </si>
  <si>
    <t>46.99 25.04 -233.04</t>
  </si>
  <si>
    <t>-54.45 132.19 -284.44</t>
  </si>
  <si>
    <t>-171.61 145.68 -298.27</t>
  </si>
  <si>
    <t>20170724T105122.167271000.txt</t>
  </si>
  <si>
    <t>54.64 -19.36 -209.48</t>
  </si>
  <si>
    <t>47.95 26.45 -233.9</t>
  </si>
  <si>
    <t>-55.55 132.3 -284.52</t>
  </si>
  <si>
    <t>-172.86 148.95 -295.23</t>
  </si>
  <si>
    <t>20170724T105122.244118600.txt</t>
  </si>
  <si>
    <t>54 -19.2 -210.15</t>
  </si>
  <si>
    <t>48.57 27.08 -234.44</t>
  </si>
  <si>
    <t>-56.03 132.36 -284.83</t>
  </si>
  <si>
    <t>-173.59 150.45 -293.61</t>
  </si>
  <si>
    <t>20170724T105122.277206800.txt</t>
  </si>
  <si>
    <t>53.18 -18.98 -210.6</t>
  </si>
  <si>
    <t>48.9 27.46 -234.91</t>
  </si>
  <si>
    <t>-56.26 132.58 -284.57</t>
  </si>
  <si>
    <t>-173.13 151.78 -292.29</t>
  </si>
  <si>
    <t>20170724T105122.338031900.txt</t>
  </si>
  <si>
    <t>52.54 -18.78 -210.81</t>
  </si>
  <si>
    <t>49.39 27.77 -235.43</t>
  </si>
  <si>
    <t>-56.58 132.65 -284.95</t>
  </si>
  <si>
    <t>-173.64 153.4 -290.94</t>
  </si>
  <si>
    <t>20170724T105122.371119400.txt</t>
  </si>
  <si>
    <t>51.86 -18.6 -211.31</t>
  </si>
  <si>
    <t>49.52 28.08 -235.78</t>
  </si>
  <si>
    <t>-56.91 132.55 -284.57</t>
  </si>
  <si>
    <t>-173.62 154.54 -290.11</t>
  </si>
  <si>
    <t>20170724T105122.462276600.txt</t>
  </si>
  <si>
    <t>51.39 -18.23 -211.64</t>
  </si>
  <si>
    <t>49.86 28.36 -236.3</t>
  </si>
  <si>
    <t>-57.23 132.67 -284.75</t>
  </si>
  <si>
    <t>-174.07 155.47 -289.07</t>
  </si>
  <si>
    <t>20170724T105122.541490700.txt</t>
  </si>
  <si>
    <t>50.5 -17.5 -212.49</t>
  </si>
  <si>
    <t>50 29.11 -237.1</t>
  </si>
  <si>
    <t>-58.11 132.72 -284.72</t>
  </si>
  <si>
    <t>-174.78 156.29 -287.68</t>
  </si>
  <si>
    <t>20170724T105122.599645400.txt</t>
  </si>
  <si>
    <t>50.24 -17.22 -212.82</t>
  </si>
  <si>
    <t>50.06 29.53 -237.49</t>
  </si>
  <si>
    <t>-57.7 132.67 -284.8</t>
  </si>
  <si>
    <t>-175.14 156.25 -286.61</t>
  </si>
  <si>
    <t>20170724T105122.635244900.txt</t>
  </si>
  <si>
    <t>49.89 -16.65 -213.29</t>
  </si>
  <si>
    <t>49.92 30.03 -237.83</t>
  </si>
  <si>
    <t>-58.17 132.74 -284.81</t>
  </si>
  <si>
    <t>-175.76 156.14 -285.7</t>
  </si>
  <si>
    <t>20170724T105122.744895500.txt</t>
  </si>
  <si>
    <t>49.24 -15.2 -214.64</t>
  </si>
  <si>
    <t>49.68 31.51 -239.03</t>
  </si>
  <si>
    <t>-59.48 132.95 -284.87</t>
  </si>
  <si>
    <t>-178.58 155.09 -282.78</t>
  </si>
  <si>
    <t>20170724T105122.810068000.txt</t>
  </si>
  <si>
    <t>48.93 -14.03 -215.41</t>
  </si>
  <si>
    <t>49.22 32.77 -239.57</t>
  </si>
  <si>
    <t>-62.58 133.51 -284.9</t>
  </si>
  <si>
    <t>-179.87 154.33 -281.61</t>
  </si>
  <si>
    <t>20170724T105122.903330600.txt</t>
  </si>
  <si>
    <t>48.27 -11.56 -216.8</t>
  </si>
  <si>
    <t>48.62 35.15 -241.28</t>
  </si>
  <si>
    <t>-65.76 133.91 -285</t>
  </si>
  <si>
    <t>20170724T105122.953464300.txt</t>
  </si>
  <si>
    <t>47.83 -9.51 -218.11</t>
  </si>
  <si>
    <t>47.99 37.14 -242.45</t>
  </si>
  <si>
    <t>-68.28 134.3 -284.93</t>
  </si>
  <si>
    <t>20170724T105123.013624400.txt</t>
  </si>
  <si>
    <t>47.62 -8.01 -219.02</t>
  </si>
  <si>
    <t>47.46 38.72 -243.22</t>
  </si>
  <si>
    <t>-69.97 134.62 -285.11</t>
  </si>
  <si>
    <t>20170724T105123.049740800.txt</t>
  </si>
  <si>
    <t>47.5 -6.44 -220.06</t>
  </si>
  <si>
    <t>47.22 40.19 -244.4</t>
  </si>
  <si>
    <t>-71.7 134.96 -285.04</t>
  </si>
  <si>
    <t>20170724T105123.211168700.txt</t>
  </si>
  <si>
    <t>47.43 -4.81 -221.26</t>
  </si>
  <si>
    <t>46.68 41.92 -245.71</t>
  </si>
  <si>
    <t>-73.61 135.23 -285.12</t>
  </si>
  <si>
    <t>20170724T105123.251278900.txt</t>
  </si>
  <si>
    <t>47.06 -1.12 -223.57</t>
  </si>
  <si>
    <t>45.45 45.75 -247.37</t>
  </si>
  <si>
    <t>-78.08 136 -285.43</t>
  </si>
  <si>
    <t>20170724T105123.369601000.txt</t>
  </si>
  <si>
    <t>46.84 1 -225.02</t>
  </si>
  <si>
    <t>44.89 47.8 -248.56</t>
  </si>
  <si>
    <t>-80.57 136.43 -285.61</t>
  </si>
  <si>
    <t>20170724T105123.420735500.txt</t>
  </si>
  <si>
    <t>46.62 2.55 -226.38</t>
  </si>
  <si>
    <t>44.32 49.54 -249.52</t>
  </si>
  <si>
    <t>-82.48 136.64 -285.5</t>
  </si>
  <si>
    <t>20170724T105123.494935300.txt</t>
  </si>
  <si>
    <t>46.55 3.32 -227</t>
  </si>
  <si>
    <t>44.09 50.23 -249.94</t>
  </si>
  <si>
    <t>-83.35 136.8 -285.57</t>
  </si>
  <si>
    <t>20170724T105123.517003500.txt</t>
  </si>
  <si>
    <t>46.56 3.65 -227.2</t>
  </si>
  <si>
    <t>44.08 50.58 -250.07</t>
  </si>
  <si>
    <t>-81.83 136.5 -285.41</t>
  </si>
  <si>
    <t>20170724T105123.607261200.txt</t>
  </si>
  <si>
    <t>46.78 3.27 -227.11</t>
  </si>
  <si>
    <t>44.48 50.14 -250.32</t>
  </si>
  <si>
    <t>-82.69 136.73 -285.44</t>
  </si>
  <si>
    <t>20170724T105123.667431100.txt</t>
  </si>
  <si>
    <t>47.91 -1.79 -224.87</t>
  </si>
  <si>
    <t>47.54 44.58 -249.02</t>
  </si>
  <si>
    <t>-75.77 136.54 -285.67</t>
  </si>
  <si>
    <t>20170724T105123.713553800.txt</t>
  </si>
  <si>
    <t>48.39 -4.13 -224.43</t>
  </si>
  <si>
    <t>48.63 42.3 -248.42</t>
  </si>
  <si>
    <t>-73.19 136.34 -285.74</t>
  </si>
  <si>
    <t>20170724T105123.801325500.txt</t>
  </si>
  <si>
    <t>48.32 -4.5 -224.18</t>
  </si>
  <si>
    <t>48.99 41.89 -248.25</t>
  </si>
  <si>
    <t>20170724T105123.853161700.txt</t>
  </si>
  <si>
    <t>48.39 -5.89 -224.04</t>
  </si>
  <si>
    <t>49.43 40.74 -247.91</t>
  </si>
  <si>
    <t>-71.1 136.14 -285.42</t>
  </si>
  <si>
    <t>20170724T105123.946958900.txt</t>
  </si>
  <si>
    <t>48.15 -6.2 -224.08</t>
  </si>
  <si>
    <t>49.36 40.52 -247.57</t>
  </si>
  <si>
    <t>-70.87 136.3 -285.55</t>
  </si>
  <si>
    <t>20170724T105123.949967400.txt</t>
  </si>
  <si>
    <t>48.23 -6.41 -224.18</t>
  </si>
  <si>
    <t>49.46 40.33 -247.63</t>
  </si>
  <si>
    <t>-70.69 136.26 -285.32</t>
  </si>
  <si>
    <t>20170724T105124.025678200.txt</t>
  </si>
  <si>
    <t>48.39 -7.58 -223.6</t>
  </si>
  <si>
    <t>50.15 39.01 -247.24</t>
  </si>
  <si>
    <t>-69.08 136.12 -285.76</t>
  </si>
  <si>
    <t>20170724T105124.046908600.txt</t>
  </si>
  <si>
    <t>48.95 -11.43 -221.69</t>
  </si>
  <si>
    <t>52.04 35.11 -245.77</t>
  </si>
  <si>
    <t>-64.05 134.82 -284.78</t>
  </si>
  <si>
    <t>20170724T105124.089014700.txt</t>
  </si>
  <si>
    <t>49.61 -12.35 -220.47</t>
  </si>
  <si>
    <t>52.84 33.79 -245.38</t>
  </si>
  <si>
    <t>-62.95 134.62 -285.32</t>
  </si>
  <si>
    <t>-180.25 151.99 -293.51</t>
  </si>
  <si>
    <t>20170724T105124.167767500.txt</t>
  </si>
  <si>
    <t>50.08 -11.54 -219.74</t>
  </si>
  <si>
    <t>53.02 34.04 -245.59</t>
  </si>
  <si>
    <t>-63.38 134.53 -285.16</t>
  </si>
  <si>
    <t>-180.12 153.36 -294.7</t>
  </si>
  <si>
    <t>20170724T105124.197838300.txt</t>
  </si>
  <si>
    <t>50.38 -11.2 -219.26</t>
  </si>
  <si>
    <t>52.91 34.23 -245.78</t>
  </si>
  <si>
    <t>-63.53 134.72 -285.36</t>
  </si>
  <si>
    <t>20170724T105124.247134200.txt</t>
  </si>
  <si>
    <t>51.94 -9.26 -218.82</t>
  </si>
  <si>
    <t>52.38 35.46 -246.53</t>
  </si>
  <si>
    <t>-63.94 134.78 -285.46</t>
  </si>
  <si>
    <t>20170724T105124.341392000.txt</t>
  </si>
  <si>
    <t>52.16 -7.75 -218.57</t>
  </si>
  <si>
    <t>51.91 36.7 -247.08</t>
  </si>
  <si>
    <t>-66.75 135.04 -285.88</t>
  </si>
  <si>
    <t>20170724T105124.465728400.txt</t>
  </si>
  <si>
    <t>52.29 -6.9 -218.58</t>
  </si>
  <si>
    <t>51.65 37.28 -247.54</t>
  </si>
  <si>
    <t>-67.42 135.26 -286.11</t>
  </si>
  <si>
    <t>20170724T105124.509847800.txt</t>
  </si>
  <si>
    <t>52.14 -3.29 -219.57</t>
  </si>
  <si>
    <t>49.83 40.32 -249.45</t>
  </si>
  <si>
    <t>-71.39 135.59 -286.22</t>
  </si>
  <si>
    <t>20170724T105124.619686700.txt</t>
  </si>
  <si>
    <t>52.32 0.04 -221.1</t>
  </si>
  <si>
    <t>48.3 43.29 -250.95</t>
  </si>
  <si>
    <t>-75.14 136.15 -286.44</t>
  </si>
  <si>
    <t>20170724T105124.667493500.txt</t>
  </si>
  <si>
    <t>52.4 0.82 -221.73</t>
  </si>
  <si>
    <t>47.89 44.26 -251.61</t>
  </si>
  <si>
    <t>-76.12 136.32 -286.4</t>
  </si>
  <si>
    <t>20170724T105124.712609500.txt</t>
  </si>
  <si>
    <t>52.85 1.75 -222.8</t>
  </si>
  <si>
    <t>47.39 45.3 -252.09</t>
  </si>
  <si>
    <t>-77.43 136.41 -286.53</t>
  </si>
  <si>
    <t>20170724T105124.776792500.txt</t>
  </si>
  <si>
    <t>53.29 2.2 -223.63</t>
  </si>
  <si>
    <t>47.18 45.93 -252.58</t>
  </si>
  <si>
    <t>-78.29 136.69 -286.51</t>
  </si>
  <si>
    <t>20170724T105124.821913400.txt</t>
  </si>
  <si>
    <t>53.35 2.59 -224.09</t>
  </si>
  <si>
    <t>46.89 46.59 -252.68</t>
  </si>
  <si>
    <t>-77.35 136.47 -286.51</t>
  </si>
  <si>
    <t>20170724T105124.923702400.txt</t>
  </si>
  <si>
    <t>53.33 3.72 -224.94</t>
  </si>
  <si>
    <t>46.36 47.75 -253.32</t>
  </si>
  <si>
    <t>-78.89 136.75 -286.58</t>
  </si>
  <si>
    <t>20170724T105124.934231200.txt</t>
  </si>
  <si>
    <t>53.34 4.12 -225.18</t>
  </si>
  <si>
    <t>46.25 48.13 -253.44</t>
  </si>
  <si>
    <t>-79.28 136.82 -286.59</t>
  </si>
  <si>
    <t>20170724T105125.028044000.txt</t>
  </si>
  <si>
    <t>53.47 5.69 -226.68</t>
  </si>
  <si>
    <t>45.55 49.95 -254.5</t>
  </si>
  <si>
    <t>-82.7 137.43 -286.53</t>
  </si>
  <si>
    <t>20170724T105125.103321000.txt</t>
  </si>
  <si>
    <t>53.3 5.98 -227.05</t>
  </si>
  <si>
    <t>45.39 50.31 -254.77</t>
  </si>
  <si>
    <t>-83.19 137.62 -286.48</t>
  </si>
  <si>
    <t>20170724T105125.145761400.txt</t>
  </si>
  <si>
    <t>53.58 6.69 -227.69</t>
  </si>
  <si>
    <t>45.13 51.07 -255.13</t>
  </si>
  <si>
    <t>-84.09 137.82 -286.87</t>
  </si>
  <si>
    <t>20170724T105125.191881600.txt</t>
  </si>
  <si>
    <t>53.44 7.28 -228.33</t>
  </si>
  <si>
    <t>44.88 51.86 -255.38</t>
  </si>
  <si>
    <t>-84.88 137.84 -286.71</t>
  </si>
  <si>
    <t>20170724T105125.272099500.txt</t>
  </si>
  <si>
    <t>53.55 9.08 -229.71</t>
  </si>
  <si>
    <t>44.18 53.61 -256.35</t>
  </si>
  <si>
    <t>-86.87 138.25 -286.82</t>
  </si>
  <si>
    <t>20170724T105125.338777300.txt</t>
  </si>
  <si>
    <t>53.52 10.31 -230.76</t>
  </si>
  <si>
    <t>43.71 54.94 -257.03</t>
  </si>
  <si>
    <t>-88.24 138.57 -286.88</t>
  </si>
  <si>
    <t>20170724T105125.384386600.txt</t>
  </si>
  <si>
    <t>53.49 10.68 -231</t>
  </si>
  <si>
    <t>43.54 55.38 -257.12</t>
  </si>
  <si>
    <t>-88.53 138.6 -286.63</t>
  </si>
  <si>
    <t>20170724T105125.463159900.txt</t>
  </si>
  <si>
    <t>53.4 11.51 -231.44</t>
  </si>
  <si>
    <t>43.25 56.17 -257.56</t>
  </si>
  <si>
    <t>-89.55 138.71 -286.79</t>
  </si>
  <si>
    <t>20170724T105125.497250600.txt</t>
  </si>
  <si>
    <t>53.16 12.51 -232.01</t>
  </si>
  <si>
    <t>42.79 57.32 -258.03</t>
  </si>
  <si>
    <t>-90.63 139 -286.75</t>
  </si>
  <si>
    <t>20170724T105125.578485900.txt</t>
  </si>
  <si>
    <t>42.26 58.48 -258.51</t>
  </si>
  <si>
    <t>-92.41 139.25 -286.85</t>
  </si>
  <si>
    <t>20170724T105125.588516400.txt</t>
  </si>
  <si>
    <t>53.02 15.07 -234.08</t>
  </si>
  <si>
    <t>41.64 59.94 -259.12</t>
  </si>
  <si>
    <t>-93.68 139.48 -286.65</t>
  </si>
  <si>
    <t>20170724T105125.651331600.txt</t>
  </si>
  <si>
    <t>52.94 16.17 -234.96</t>
  </si>
  <si>
    <t>41.13 61.03 -259.64</t>
  </si>
  <si>
    <t>-95.13 139.85 -286.9</t>
  </si>
  <si>
    <t>20170724T105125.699460700.txt</t>
  </si>
  <si>
    <t>52.95 17.09 -235.68</t>
  </si>
  <si>
    <t>40.82 62.04 -260.04</t>
  </si>
  <si>
    <t>-96.01 140.1 -286.74</t>
  </si>
  <si>
    <t>20170724T105125.718516200.txt</t>
  </si>
  <si>
    <t>52.98 17.88 -236.28</t>
  </si>
  <si>
    <t>40.53 62.81 -260.3</t>
  </si>
  <si>
    <t>-96.92 140.24 -286.52</t>
  </si>
  <si>
    <t>20170724T105125.809774900.txt</t>
  </si>
  <si>
    <t>52.88 18.32 -236.48</t>
  </si>
  <si>
    <t>40.31 63.23 -260.35</t>
  </si>
  <si>
    <t>-97.27 140.27 -286.57</t>
  </si>
  <si>
    <t>20170724T105125.871441700.txt</t>
  </si>
  <si>
    <t>52.71 20.39 -237.95</t>
  </si>
  <si>
    <t>39.3 65.35 -261.26</t>
  </si>
  <si>
    <t>-99.87 140.96 -287.08</t>
  </si>
  <si>
    <t>20170724T105125.947721300.txt</t>
  </si>
  <si>
    <t>52.45 22.8 -239.65</t>
  </si>
  <si>
    <t>38.21 67.85 -262.36</t>
  </si>
  <si>
    <t>-102.84 141.41 -287.05</t>
  </si>
  <si>
    <t>-10.11 115.31 -277.97</t>
  </si>
  <si>
    <t>20170724T105126.004872400.txt</t>
  </si>
  <si>
    <t>52.31 23.95 -240.56</t>
  </si>
  <si>
    <t>37.54 69.14 -262.97</t>
  </si>
  <si>
    <t>-104.02 141.68 -286.75</t>
  </si>
  <si>
    <t>-11.37 116 -278.14</t>
  </si>
  <si>
    <t>20170724T105126.015902600.txt</t>
  </si>
  <si>
    <t>52.3 24.51 -240.8</t>
  </si>
  <si>
    <t>37.36 69.59 -263.15</t>
  </si>
  <si>
    <t>-104.71 141.9 -286.98</t>
  </si>
  <si>
    <t>-11.91 116.31 -278.33</t>
  </si>
  <si>
    <t>20170724T105126.100791000.txt</t>
  </si>
  <si>
    <t>52.25 25.03 -241.08</t>
  </si>
  <si>
    <t>37.06 70.1 -263.26</t>
  </si>
  <si>
    <t>-105.07 141.74 -286.72</t>
  </si>
  <si>
    <t>-12.33 116.58 -278.44</t>
  </si>
  <si>
    <t>20170724T105126.135877100.txt</t>
  </si>
  <si>
    <t>52.11 26.8 -242.32</t>
  </si>
  <si>
    <t>36.27 71.76 -263.98</t>
  </si>
  <si>
    <t>-106.96 142 -286.52</t>
  </si>
  <si>
    <t>-14.12 117.54 -278.91</t>
  </si>
  <si>
    <t>20170724T105126.179999800.txt</t>
  </si>
  <si>
    <t>52.02 27.87 -243.09</t>
  </si>
  <si>
    <t>35.68 72.86 -264.32</t>
  </si>
  <si>
    <t>-108.17 142.4 -286.49</t>
  </si>
  <si>
    <t>-15.32 117.88 -277.93</t>
  </si>
  <si>
    <t>20170724T105126.331531100.txt</t>
  </si>
  <si>
    <t>52.13 31 -245.1</t>
  </si>
  <si>
    <t>34.27 75.69 -265.74</t>
  </si>
  <si>
    <t>-111.87 142.84 -286.81</t>
  </si>
  <si>
    <t>-18.03 119.67 -279.67</t>
  </si>
  <si>
    <t>20170724T105126.341944600.txt</t>
  </si>
  <si>
    <t>52.11 31.53 -245.53</t>
  </si>
  <si>
    <t>34 76.25 -265.92</t>
  </si>
  <si>
    <t>-112.7 142.9 -286.8</t>
  </si>
  <si>
    <t>-18.78 119.71 -279.62</t>
  </si>
  <si>
    <t>20170724T105126.432688500.txt</t>
  </si>
  <si>
    <t>51.55 32.56 -246.72</t>
  </si>
  <si>
    <t>33.01 77.5 -266.56</t>
  </si>
  <si>
    <t>-113.95 143.23 -286.6</t>
  </si>
  <si>
    <t>-20.07 120.57 -279.57</t>
  </si>
  <si>
    <t>20170724T105126.450773200.txt</t>
  </si>
  <si>
    <t>51.09 33.2 -247.46</t>
  </si>
  <si>
    <t>32.48 78.19 -266.9</t>
  </si>
  <si>
    <t>-114.84 143.17 -286.65</t>
  </si>
  <si>
    <t>-20.7 120.99 -279.84</t>
  </si>
  <si>
    <t>20170724T105126.509929700.txt</t>
  </si>
  <si>
    <t>50.76 33.52 -247.77</t>
  </si>
  <si>
    <t>32.16 78.51 -267</t>
  </si>
  <si>
    <t>-115.15 143.24 -286.53</t>
  </si>
  <si>
    <t>-21.18 121.22 -279.98</t>
  </si>
  <si>
    <t>20170724T105126.526977600.txt</t>
  </si>
  <si>
    <t>31.9 78.9 -267.35</t>
  </si>
  <si>
    <t>-115.9 143.31 -286.43</t>
  </si>
  <si>
    <t>-21.66 121.42 -280.13</t>
  </si>
  <si>
    <t>20170724T105126.597320200.txt</t>
  </si>
  <si>
    <t>50.08 36.52 -249.18</t>
  </si>
  <si>
    <t>30.4 81.35 -268.33</t>
  </si>
  <si>
    <t>-118.63 143.55 -286.26</t>
  </si>
  <si>
    <t>-24.23 122.63 -280.81</t>
  </si>
  <si>
    <t>20170724T105126.661020900.txt</t>
  </si>
  <si>
    <t>49.91 37.24 -249.48</t>
  </si>
  <si>
    <t>30.09 82.02 -268.66</t>
  </si>
  <si>
    <t>-119.75 143.89 -286.57</t>
  </si>
  <si>
    <t>-24.73 122.76 -280.49</t>
  </si>
  <si>
    <t>20170724T105126.714162800.txt</t>
  </si>
  <si>
    <t>49.57 39.29 -250.57</t>
  </si>
  <si>
    <t>28.95 83.8 -269.22</t>
  </si>
  <si>
    <t>-121.86 144.07 -286.46</t>
  </si>
  <si>
    <t>-26.77 123.94 -280.75</t>
  </si>
  <si>
    <t>20170724T105126.791878500.txt</t>
  </si>
  <si>
    <t>49.46 40.16 -250.8</t>
  </si>
  <si>
    <t>28.55 84.65 -269.41</t>
  </si>
  <si>
    <t>-122.45 143.96 -286.18</t>
  </si>
  <si>
    <t>-27.57 124.1 -280.86</t>
  </si>
  <si>
    <t>20170724T105126.858020400.txt</t>
  </si>
  <si>
    <t>49.35 41.14 -251.64</t>
  </si>
  <si>
    <t>27.9 85.53 -269.79</t>
  </si>
  <si>
    <t>-123.54 144.34 -286.03</t>
  </si>
  <si>
    <t>-28.56 124.6 -280.84</t>
  </si>
  <si>
    <t>20170724T105126.905131500.txt</t>
  </si>
  <si>
    <t>49.3 41.78 -252.15</t>
  </si>
  <si>
    <t>27.61 86.14 -270.04</t>
  </si>
  <si>
    <t>-124.65 144.45 -286.27</t>
  </si>
  <si>
    <t>-29.27 124.84 -281.22</t>
  </si>
  <si>
    <t>20170724T105126.962832300.txt</t>
  </si>
  <si>
    <t>49.08 42.42 -252.7</t>
  </si>
  <si>
    <t>27.02 86.79 -270.38</t>
  </si>
  <si>
    <t>-125.39 144.73 -286.18</t>
  </si>
  <si>
    <t>-30.22 125.26 -281.57</t>
  </si>
  <si>
    <t>20170724T105127.009957900.txt</t>
  </si>
  <si>
    <t>48.79 43.14 -253.3</t>
  </si>
  <si>
    <t>26.56 87.4 -270.72</t>
  </si>
  <si>
    <t>-126.38 145.03 -286.27</t>
  </si>
  <si>
    <t>-30.82 125.47 -281.22</t>
  </si>
  <si>
    <t>20170724T105127.089189200.txt</t>
  </si>
  <si>
    <t>48.08 45.1 -254.49</t>
  </si>
  <si>
    <t>25.27 89.22 -271.31</t>
  </si>
  <si>
    <t>-128.46 145.08 -285.89</t>
  </si>
  <si>
    <t>-32.77 126.31 -281.22</t>
  </si>
  <si>
    <t>20170724T105127.165984700.txt</t>
  </si>
  <si>
    <t>47.53 46.62 -255.35</t>
  </si>
  <si>
    <t>24.13 90.59 -271.89</t>
  </si>
  <si>
    <t>-130.38 145.42 -286.14</t>
  </si>
  <si>
    <t>-34.55 126.87 -281.48</t>
  </si>
  <si>
    <t>20170724T105127.173976700.txt</t>
  </si>
  <si>
    <t>47.25 47.47 -255.75</t>
  </si>
  <si>
    <t>23.46 91.28 -271.92</t>
  </si>
  <si>
    <t>-131.34 145.33 -285.9</t>
  </si>
  <si>
    <t>-35.36 127.17 -281.77</t>
  </si>
  <si>
    <t>20170724T105127.244957900.txt</t>
  </si>
  <si>
    <t>46.23 49.97 -256.79</t>
  </si>
  <si>
    <t>21.68 93.47 -272.94</t>
  </si>
  <si>
    <t>-134.33 145.79 -285.5</t>
  </si>
  <si>
    <t>-37.92 128.22 -281.78</t>
  </si>
  <si>
    <t>20170724T105127.298099400.txt</t>
  </si>
  <si>
    <t>45.61 51.38 -257.32</t>
  </si>
  <si>
    <t>20.54 94.69 -273.16</t>
  </si>
  <si>
    <t>-135.89 145.94 -285.3</t>
  </si>
  <si>
    <t>-39.44 128.9 -282.12</t>
  </si>
  <si>
    <t>20170724T105127.342768300.txt</t>
  </si>
  <si>
    <t>44.52 53.36 -258.19</t>
  </si>
  <si>
    <t>18.95 96.41 -273.94</t>
  </si>
  <si>
    <t>-138.27 146.31 -285.06</t>
  </si>
  <si>
    <t>-41.65 129.66 -282.45</t>
  </si>
  <si>
    <t>20170724T105127.396910900.txt</t>
  </si>
  <si>
    <t>44.21 54.05 -258.42</t>
  </si>
  <si>
    <t>18.43 96.95 -274.01</t>
  </si>
  <si>
    <t>-139.22 146.37 -285.11</t>
  </si>
  <si>
    <t>-42.27 129.92 -282.53</t>
  </si>
  <si>
    <t>20170724T105127.451088400.txt</t>
  </si>
  <si>
    <t>43.91 54.8 -258.67</t>
  </si>
  <si>
    <t>17.85 97.54 -274.25</t>
  </si>
  <si>
    <t>-140.18 146.48 -284.95</t>
  </si>
  <si>
    <t>-43.11 130.21 -282.5</t>
  </si>
  <si>
    <t>20170724T105127.529321500.txt</t>
  </si>
  <si>
    <t>42.89 56.6 -259.42</t>
  </si>
  <si>
    <t>16.33 98.97 -274.74</t>
  </si>
  <si>
    <t>-141.95 146.95 -284.68</t>
  </si>
  <si>
    <t>-45.07 130.84 -282.68</t>
  </si>
  <si>
    <t>20170724T105127.652164200.txt</t>
  </si>
  <si>
    <t>40.92 60.23 -260.54</t>
  </si>
  <si>
    <t>13.14 101.85 -275.46</t>
  </si>
  <si>
    <t>-146.28 147.26 -284.22</t>
  </si>
  <si>
    <t>-49.14 132.19 -283.05</t>
  </si>
  <si>
    <t>20170724T105127.696280800.txt</t>
  </si>
  <si>
    <t>39.86 62.29 -261.17</t>
  </si>
  <si>
    <t>11.28 103.48 -276.23</t>
  </si>
  <si>
    <t>-149.1 147.61 -283.9</t>
  </si>
  <si>
    <t>-51.52 132.82 -283.46</t>
  </si>
  <si>
    <t>20170724T105127.767473500.txt</t>
  </si>
  <si>
    <t>38.9 64.03 -261.61</t>
  </si>
  <si>
    <t>9.92 104.89 -276.61</t>
  </si>
  <si>
    <t>-151.15 148.02 -283.73</t>
  </si>
  <si>
    <t>-53.37 133.6 -283.65</t>
  </si>
  <si>
    <t>20170724T105127.791544600.txt</t>
  </si>
  <si>
    <t>38.59 64.48 -261.83</t>
  </si>
  <si>
    <t>9.34 105.21 -276.88</t>
  </si>
  <si>
    <t>-151.88 148.14 -283.81</t>
  </si>
  <si>
    <t>-54.02 133.79 -283.37</t>
  </si>
  <si>
    <t>20170724T105127.839673000.txt</t>
  </si>
  <si>
    <t>38.07 65.65 -262.23</t>
  </si>
  <si>
    <t>8.42 106.03 -276.82</t>
  </si>
  <si>
    <t>-152.82 148.41 -283.68</t>
  </si>
  <si>
    <t>-55.22 134 -284.07</t>
  </si>
  <si>
    <t>20170724T105127.869480800.txt</t>
  </si>
  <si>
    <t>37.75 66.16 -262.31</t>
  </si>
  <si>
    <t>7.93 106.46 -277.05</t>
  </si>
  <si>
    <t>-153.54 148.46 -283.54</t>
  </si>
  <si>
    <t>-55.86 134.06 -283.74</t>
  </si>
  <si>
    <t>20170724T105127.939667100.txt</t>
  </si>
  <si>
    <t>37.1 67.34 -262.74</t>
  </si>
  <si>
    <t>6.75 107.32 -277.23</t>
  </si>
  <si>
    <t>-154.71 148.33 -283.27</t>
  </si>
  <si>
    <t>-57.18 134.39 -284.03</t>
  </si>
  <si>
    <t>20170724T105128.016892100.txt</t>
  </si>
  <si>
    <t>36.38 68.79 -263.34</t>
  </si>
  <si>
    <t>5.48 108.26 -277.56</t>
  </si>
  <si>
    <t>-156.4 148.92 -283.23</t>
  </si>
  <si>
    <t>-58.83 134.75 -284.15</t>
  </si>
  <si>
    <t>20170724T105128.129216500.txt</t>
  </si>
  <si>
    <t>35.42 70.54 -264.1</t>
  </si>
  <si>
    <t>3.78 109.57 -278.12</t>
  </si>
  <si>
    <t>-158.74 149.42 -282.79</t>
  </si>
  <si>
    <t>-60.92 135.1 -283.98</t>
  </si>
  <si>
    <t>20170724T105128.136736800.txt</t>
  </si>
  <si>
    <t>35.02 71.15 -264.23</t>
  </si>
  <si>
    <t>3.18 109.94 -278.2</t>
  </si>
  <si>
    <t>-159.37 149.43 -282.8</t>
  </si>
  <si>
    <t>-61.54 135.35 -284.15</t>
  </si>
  <si>
    <t>20170724T105128.246162400.txt</t>
  </si>
  <si>
    <t>33.37 74.05 -265.05</t>
  </si>
  <si>
    <t>0.28 111.9 -278.82</t>
  </si>
  <si>
    <t>-162.87 150.01 -282.02</t>
  </si>
  <si>
    <t>-65.11 136.03 -284.39</t>
  </si>
  <si>
    <t>20170724T105128.307340800.txt</t>
  </si>
  <si>
    <t>32.78 75.21 -265.47</t>
  </si>
  <si>
    <t>-0.73 112.74 -279.13</t>
  </si>
  <si>
    <t>-164.31 150.44 -282.14</t>
  </si>
  <si>
    <t>-66.26 136.2 -284.27</t>
  </si>
  <si>
    <t>20170724T105128.331400900.txt</t>
  </si>
  <si>
    <t>32.21 76.42 -265.76</t>
  </si>
  <si>
    <t>-1.91 113.47 -279.27</t>
  </si>
  <si>
    <t>-165.67 150.56 -281.81</t>
  </si>
  <si>
    <t>-67.76 136.34 -284.52</t>
  </si>
  <si>
    <t>20170724T105128.442222900.txt</t>
  </si>
  <si>
    <t>31.93 77.04 -265.98</t>
  </si>
  <si>
    <t>-2.52 113.91 -279.58</t>
  </si>
  <si>
    <t>-166.37 150.38 -281.46</t>
  </si>
  <si>
    <t>-68.49 136.67 -284.67</t>
  </si>
  <si>
    <t>20170724T105128.576606100.txt</t>
  </si>
  <si>
    <t>35.58 71.2 -265.19</t>
  </si>
  <si>
    <t>3.4 110.44 -277.37</t>
  </si>
  <si>
    <t>-160.5 145.65 -283.56</t>
  </si>
  <si>
    <t>-60.7 135.7 -283.41</t>
  </si>
  <si>
    <t>20170724T105128.635253000.txt</t>
  </si>
  <si>
    <t>36.9 68.94 -264.35</t>
  </si>
  <si>
    <t>5.91 108.98 -275.94</t>
  </si>
  <si>
    <t>-157.35 144.91 -285.98</t>
  </si>
  <si>
    <t>-58.54 135.24 -284.41</t>
  </si>
  <si>
    <t>20170724T105128.703434400.txt</t>
  </si>
  <si>
    <t>36.91 68.95 -264.33</t>
  </si>
  <si>
    <t>5.73 108.94 -276.13</t>
  </si>
  <si>
    <t>-156.99 146.34 -284.56</t>
  </si>
  <si>
    <t>-58.57 134.99 -284.34</t>
  </si>
  <si>
    <t>20170724T105128.735522900.txt</t>
  </si>
  <si>
    <t>37.03 68.82 -264.4</t>
  </si>
  <si>
    <t>5.83 108.94 -275.66</t>
  </si>
  <si>
    <t>-157 146.67 -284.45</t>
  </si>
  <si>
    <t>-58.45 134.74 -284.2</t>
  </si>
  <si>
    <t>20170724T105128.823761800.txt</t>
  </si>
  <si>
    <t>37.44 68.32 -264.32</t>
  </si>
  <si>
    <t>6.29 108.74 -275.25</t>
  </si>
  <si>
    <t>-156.3 146.39 -285.3</t>
  </si>
  <si>
    <t>-58.51 134.88 -284.41</t>
  </si>
  <si>
    <t>20170724T105128.896800200.txt</t>
  </si>
  <si>
    <t>37.82 67.77 -264.15</t>
  </si>
  <si>
    <t>6.9 108.43 -274.61</t>
  </si>
  <si>
    <t>-155.69 146 -285.88</t>
  </si>
  <si>
    <t>-57.19 134.43 -284.15</t>
  </si>
  <si>
    <t>20170724T105128.926879500.txt</t>
  </si>
  <si>
    <t>38.16 67.22 -263.97</t>
  </si>
  <si>
    <t>7.4 107.99 -274.33</t>
  </si>
  <si>
    <t>-155.09 146.17 -286.32</t>
  </si>
  <si>
    <t>-56.71 134.15 -284.44</t>
  </si>
  <si>
    <t>20170724T105128.979799900.txt</t>
  </si>
  <si>
    <t>38.32 67 -263.84</t>
  </si>
  <si>
    <t>7.6 107.95 -274.1</t>
  </si>
  <si>
    <t>-154.55 146.54 -285.46</t>
  </si>
  <si>
    <t>-56.64 133.95 -284.54</t>
  </si>
  <si>
    <t>20170724T105129.062021500.txt</t>
  </si>
  <si>
    <t>38.49 66.69 -263.61</t>
  </si>
  <si>
    <t>7.79 107.75 -273.86</t>
  </si>
  <si>
    <t>-154.26 146.55 -284.76</t>
  </si>
  <si>
    <t>-56.29 133.96 -285.15</t>
  </si>
  <si>
    <t>20170724T105129.155280600.txt</t>
  </si>
  <si>
    <t>40.53 63.09 -262.92</t>
  </si>
  <si>
    <t>11.02 104.97 -272.7</t>
  </si>
  <si>
    <t>-149.56 146.78 -283.08</t>
  </si>
  <si>
    <t>-51.93 131.69 -283.9</t>
  </si>
  <si>
    <t>20170724T105129.182351400.txt</t>
  </si>
  <si>
    <t>40.39 63.56 -263.06</t>
  </si>
  <si>
    <t>10.66 105.13 -273.79</t>
  </si>
  <si>
    <t>-149.8 148.99 -282.55</t>
  </si>
  <si>
    <t>-52.93 132.68 -285.35</t>
  </si>
  <si>
    <t>20170724T105129.230479800.txt</t>
  </si>
  <si>
    <t>39.34 65.26 -263.52</t>
  </si>
  <si>
    <t>9.05 106.28 -274.68</t>
  </si>
  <si>
    <t>-151.71 151.01 -282.74</t>
  </si>
  <si>
    <t>-54.62 132.87 -284.83</t>
  </si>
  <si>
    <t>20170724T105129.301674200.txt</t>
  </si>
  <si>
    <t>38.18 67.1 -264.12</t>
  </si>
  <si>
    <t>7.26 107.59 -275.39</t>
  </si>
  <si>
    <t>-153.54 152.87 -282.18</t>
  </si>
  <si>
    <t>-57.34 133.13 -284.6</t>
  </si>
  <si>
    <t>20170724T105129.384906400.txt</t>
  </si>
  <si>
    <t>36.72 69.24 -264.56</t>
  </si>
  <si>
    <t>5.02 109.08 -275.92</t>
  </si>
  <si>
    <t>-155.86 155.48 -282.27</t>
  </si>
  <si>
    <t>-59.65 133.69 -284.89</t>
  </si>
  <si>
    <t>20170724T105129.466706900.txt</t>
  </si>
  <si>
    <t>35.6 70.9 -265.15</t>
  </si>
  <si>
    <t>3.42 110.22 -276.36</t>
  </si>
  <si>
    <t>-157.7 156.54 -283.24</t>
  </si>
  <si>
    <t>-62 134.07 -284.75</t>
  </si>
  <si>
    <t>20170724T105129.510824600.txt</t>
  </si>
  <si>
    <t>35.09 71.71 -265.51</t>
  </si>
  <si>
    <t>2.66 110.9 -276.69</t>
  </si>
  <si>
    <t>-158.63 157.1 -284.32</t>
  </si>
  <si>
    <t>-62.98 134.36 -285</t>
  </si>
  <si>
    <t>20170724T105129.560977400.txt</t>
  </si>
  <si>
    <t>34.86 72.25 -265.67</t>
  </si>
  <si>
    <t>2.09 111.12 -276.7</t>
  </si>
  <si>
    <t>-159.22 157.17 -284.63</t>
  </si>
  <si>
    <t>-63.55 134.37 -284.62</t>
  </si>
  <si>
    <t>20170724T105129.634673300.txt</t>
  </si>
  <si>
    <t>34.09 73.68 -266.04</t>
  </si>
  <si>
    <t>0.72 112.03 -277.13</t>
  </si>
  <si>
    <t>-160.94 157.19 -284.23</t>
  </si>
  <si>
    <t>-65.08 134.79 -284.67</t>
  </si>
  <si>
    <t>20170724T105129.667263200.txt</t>
  </si>
  <si>
    <t>32.97 75.37 -266.3</t>
  </si>
  <si>
    <t>-1.03 113.15 -277.67</t>
  </si>
  <si>
    <t>-163.13 157.77 -284.48</t>
  </si>
  <si>
    <t>-67.24 135.2 -284.95</t>
  </si>
  <si>
    <t>20170724T105129.682302700.txt</t>
  </si>
  <si>
    <t>32.02 77.13 -266.63</t>
  </si>
  <si>
    <t>-2.82 114.12 -277.78</t>
  </si>
  <si>
    <t>-164.82 158.37 -284.14</t>
  </si>
  <si>
    <t>-69.28 135.66 -284.76</t>
  </si>
  <si>
    <t>20170724T105129.744471300.txt</t>
  </si>
  <si>
    <t>31.19 78.54 -267.06</t>
  </si>
  <si>
    <t>-4.24 114.98 -278.29</t>
  </si>
  <si>
    <t>-166.74 158.73 -283.83</t>
  </si>
  <si>
    <t>-71.02 135.9 -285.16</t>
  </si>
  <si>
    <t>20170724T105129.806646900.txt</t>
  </si>
  <si>
    <t>30.49 79.69 -267.39</t>
  </si>
  <si>
    <t>-5.39 115.66 -278.32</t>
  </si>
  <si>
    <t>-167.6 159.4 -283.79</t>
  </si>
  <si>
    <t>-72.14 136.09 -284.83</t>
  </si>
  <si>
    <t>20170724T105129.835730700.txt</t>
  </si>
  <si>
    <t>30.2 80.25 -267.49</t>
  </si>
  <si>
    <t>-5.9 115.96 -278.55</t>
  </si>
  <si>
    <t>-168.51 159.57 -283.63</t>
  </si>
  <si>
    <t>-72.58 136.27 -284.54</t>
  </si>
  <si>
    <t>20170724T105129.869340800.txt</t>
  </si>
  <si>
    <t>29.6 81.33 -267.83</t>
  </si>
  <si>
    <t>-7.05 116.61 -278.68</t>
  </si>
  <si>
    <t>-169.53 160.23 -283.69</t>
  </si>
  <si>
    <t>-73.86 136.45 -284.5</t>
  </si>
  <si>
    <t>20170724T105129.969118100.txt</t>
  </si>
  <si>
    <t>28.87 82.44 -268.08</t>
  </si>
  <si>
    <t>-8.17 117.23 -279.09</t>
  </si>
  <si>
    <t>-170.58 160.91 -283.5</t>
  </si>
  <si>
    <t>-75.67 136.82 -285.26</t>
  </si>
  <si>
    <t>20170724T105130.025266700.txt</t>
  </si>
  <si>
    <t>27.54 84.88 -268.78</t>
  </si>
  <si>
    <t>-10.64 118.57 -279.49</t>
  </si>
  <si>
    <t>-173.46 162.48 -282.81</t>
  </si>
  <si>
    <t>-78.04 137.18 -284.77</t>
  </si>
  <si>
    <t>20170724T105130.078960800.txt</t>
  </si>
  <si>
    <t>26.83 86.23 -269.16</t>
  </si>
  <si>
    <t>-11.83 119.28 -279.74</t>
  </si>
  <si>
    <t>-174.1 163.42 -283.13</t>
  </si>
  <si>
    <t>-79.28 137.65 -285.06</t>
  </si>
  <si>
    <t>20170724T105130.150693800.txt</t>
  </si>
  <si>
    <t>25.79 87.81 -269.76</t>
  </si>
  <si>
    <t>-13.71 120.08 -280.17</t>
  </si>
  <si>
    <t>-81.38 138.07 -284.87</t>
  </si>
  <si>
    <t>20170724T105130.228901500.txt</t>
  </si>
  <si>
    <t>25.25 88.86 -269.94</t>
  </si>
  <si>
    <t>-14.54 120.52 -280.22</t>
  </si>
  <si>
    <t>-82.04 138.25 -284.9</t>
  </si>
  <si>
    <t>20170724T105130.234444600.txt</t>
  </si>
  <si>
    <t>24.74 89.58 -270.34</t>
  </si>
  <si>
    <t>-15.46 120.86 -280.5</t>
  </si>
  <si>
    <t>-83.41 138.45 -285.07</t>
  </si>
  <si>
    <t>20170724T105130.310146900.txt</t>
  </si>
  <si>
    <t>23.68 90.92 -270.66</t>
  </si>
  <si>
    <t>-16.97 121.57 -280.52</t>
  </si>
  <si>
    <t>-84.91 138.83 -284.97</t>
  </si>
  <si>
    <t>20170724T105130.374899100.txt</t>
  </si>
  <si>
    <t>23.04 91.97 -270.91</t>
  </si>
  <si>
    <t>-18.12 122.09 -280.83</t>
  </si>
  <si>
    <t>-88.36 138.36 -288</t>
  </si>
  <si>
    <t>20170724T105130.432051000.txt</t>
  </si>
  <si>
    <t>22.1 93.17 -271.44</t>
  </si>
  <si>
    <t>-19.47 122.7 -281</t>
  </si>
  <si>
    <t>-87.73 139.18 -285.29</t>
  </si>
  <si>
    <t>20170724T105130.483748500.txt</t>
  </si>
  <si>
    <t>21.22 94.34 -272.01</t>
  </si>
  <si>
    <t>-21 123.22 -281.34</t>
  </si>
  <si>
    <t>-89.34 139.72 -285.34</t>
  </si>
  <si>
    <t>20170724T105130.568578400.txt</t>
  </si>
  <si>
    <t>19.46 96.56 -272.46</t>
  </si>
  <si>
    <t>-23.42 124.34 -281.48</t>
  </si>
  <si>
    <t>-91.57 140.41 -285.33</t>
  </si>
  <si>
    <t>20170724T105130.580612100.txt</t>
  </si>
  <si>
    <t>18.29 98.07 -272.98</t>
  </si>
  <si>
    <t>-25.12 125.05 -281.55</t>
  </si>
  <si>
    <t>-93.59 140.96 -285.49</t>
  </si>
  <si>
    <t>20170724T105130.625730900.txt</t>
  </si>
  <si>
    <t>17.63 98.83 -273.14</t>
  </si>
  <si>
    <t>-26.05 125.46 -281.78</t>
  </si>
  <si>
    <t>-94.63 141.18 -285.51</t>
  </si>
  <si>
    <t>20170724T105130.713478000.txt</t>
  </si>
  <si>
    <t>14.65 102.2 -274.13</t>
  </si>
  <si>
    <t>-30.38 126.86 -282.16</t>
  </si>
  <si>
    <t>-99.21 141.94 -285.62</t>
  </si>
  <si>
    <t>20170724T105130.800723900.txt</t>
  </si>
  <si>
    <t>12.88 104.04 -274.86</t>
  </si>
  <si>
    <t>-32.79 127.66 -282.5</t>
  </si>
  <si>
    <t>-101.94 142.27 -285.5</t>
  </si>
  <si>
    <t>20170724T105130.838324200.txt</t>
  </si>
  <si>
    <t>10.05 106.86 -275.7</t>
  </si>
  <si>
    <t>-36.45 128.95 -282.72</t>
  </si>
  <si>
    <t>-105.2 143.25 -285.22</t>
  </si>
  <si>
    <t>20170724T105130.895991600.txt</t>
  </si>
  <si>
    <t>8.22 108.45 -276.13</t>
  </si>
  <si>
    <t>-38.68 129.62 -282.9</t>
  </si>
  <si>
    <t>-107.5 143.63 -285.2</t>
  </si>
  <si>
    <t>20170724T105130.947131700.txt</t>
  </si>
  <si>
    <t>7.33 109.33 -276.38</t>
  </si>
  <si>
    <t>-39.79 130 -283.11</t>
  </si>
  <si>
    <t>-109.51 143.84 -284.36</t>
  </si>
  <si>
    <t>20170724T105131.020306800.txt</t>
  </si>
  <si>
    <t>3.89 112.17 -277.31</t>
  </si>
  <si>
    <t>-43.98 131.33 -283.32</t>
  </si>
  <si>
    <t>-112.71 145.07 -285.44</t>
  </si>
  <si>
    <t>20170724T105131.057417300.txt</t>
  </si>
  <si>
    <t>2.11 113.4 -277.99</t>
  </si>
  <si>
    <t>-45.97 132.04 -283.85</t>
  </si>
  <si>
    <t>-115.24 145.54 -285.64</t>
  </si>
  <si>
    <t>20170724T105131.119582000.txt</t>
  </si>
  <si>
    <t>0.64 114.56 -278.33</t>
  </si>
  <si>
    <t>-47.91 132.48 -283.79</t>
  </si>
  <si>
    <t>-116.67 145.95 -285.28</t>
  </si>
  <si>
    <t>20170724T105131.197806200.txt</t>
  </si>
  <si>
    <t>-1.09 115.64 -278.83</t>
  </si>
  <si>
    <t>-49.72 133.2 -284.22</t>
  </si>
  <si>
    <t>-118.89 146.34 -285.34</t>
  </si>
  <si>
    <t>20170724T105131.243932100.txt</t>
  </si>
  <si>
    <t>-3.94 117.62 -279.67</t>
  </si>
  <si>
    <t>-52.92 134.37 -284.54</t>
  </si>
  <si>
    <t>-122.21 146.8 -284.84</t>
  </si>
  <si>
    <t>20170724T105131.313061300.txt</t>
  </si>
  <si>
    <t>-5.25 118.36 -279.79</t>
  </si>
  <si>
    <t>-54.37 134.66 -284.5</t>
  </si>
  <si>
    <t>-123.5 147.17 -285.03</t>
  </si>
  <si>
    <t>20170724T105131.370229700.txt</t>
  </si>
  <si>
    <t>-5.89 118.81 -279.96</t>
  </si>
  <si>
    <t>-55.09 134.95 -284.6</t>
  </si>
  <si>
    <t>-124.4 147.36 -285.14</t>
  </si>
  <si>
    <t>20170724T105131.433396900.txt</t>
  </si>
  <si>
    <t>-7.3 119.79 -280.33</t>
  </si>
  <si>
    <t>-56.64 135.55 -285.01</t>
  </si>
  <si>
    <t>-126.02 147.91 -285.18</t>
  </si>
  <si>
    <t>20170724T105131.466521400.txt</t>
  </si>
  <si>
    <t>-9.26 120.8 -280.71</t>
  </si>
  <si>
    <t>-58.71 136.06 -284.93</t>
  </si>
  <si>
    <t>-127.92 148.06 -284.78</t>
  </si>
  <si>
    <t>20170724T105131.481550000.txt</t>
  </si>
  <si>
    <t>-10.15 121.41 -281.03</t>
  </si>
  <si>
    <t>-59.67 136.37 -285.08</t>
  </si>
  <si>
    <t>-129.08 148.38 -284.67</t>
  </si>
  <si>
    <t>20170724T105131.540213500.txt</t>
  </si>
  <si>
    <t>-12.2 122.29 -281.4</t>
  </si>
  <si>
    <t>-61.89 136.93 -285.53</t>
  </si>
  <si>
    <t>-131.47 148.57 -284.22</t>
  </si>
  <si>
    <t>20170724T105131.619518500.txt</t>
  </si>
  <si>
    <t>-13.43 122.89 -281.67</t>
  </si>
  <si>
    <t>-63.08 137.37 -285.26</t>
  </si>
  <si>
    <t>-132.91 148.6 -284.04</t>
  </si>
  <si>
    <t>20170724T105131.672394200.txt</t>
  </si>
  <si>
    <t>-12.08 122.34 -281.26</t>
  </si>
  <si>
    <t>-61.61 137.33 -284.82</t>
  </si>
  <si>
    <t>-131.31 148.11 -284.27</t>
  </si>
  <si>
    <t>20170724T105131.762175800.txt</t>
  </si>
  <si>
    <t>-4.89 118.29 -279.49</t>
  </si>
  <si>
    <t>-53.84 135.18 -283.26</t>
  </si>
  <si>
    <t>-123.5 145.69 -286.23</t>
  </si>
  <si>
    <t>20170724T105131.807295700.txt</t>
  </si>
  <si>
    <t>-2.52 116.92 -279.07</t>
  </si>
  <si>
    <t>-51.27 134.44 -282.71</t>
  </si>
  <si>
    <t>20170724T105131.870970600.txt</t>
  </si>
  <si>
    <t>-2.58 116.81 -279.23</t>
  </si>
  <si>
    <t>-51.23 134.52 -282.5</t>
  </si>
  <si>
    <t>-120.65 145.53 -285.44</t>
  </si>
  <si>
    <t>20170724T105131.933136300.txt</t>
  </si>
  <si>
    <t>-2.24 116.63 -279.28</t>
  </si>
  <si>
    <t>-50.91 134.48 -282.35</t>
  </si>
  <si>
    <t>-120.31 145.54 -285.84</t>
  </si>
  <si>
    <t>20170724T105132.011357400.txt</t>
  </si>
  <si>
    <t>-1.85 116.29 -278.88</t>
  </si>
  <si>
    <t>-50.31 134.48 -281.96</t>
  </si>
  <si>
    <t>-120.66 144.95 -285.76</t>
  </si>
  <si>
    <t>20170724T105132.135783300.txt</t>
  </si>
  <si>
    <t>1.56 114.35 -278.11</t>
  </si>
  <si>
    <t>-46.65 133.09 -281.59</t>
  </si>
  <si>
    <t>-116.03 143.11 -285.16</t>
  </si>
  <si>
    <t>20170724T105132.183363800.txt</t>
  </si>
  <si>
    <t>-1.54 115.87 -279.07</t>
  </si>
  <si>
    <t>-50.16 133.81 -282.16</t>
  </si>
  <si>
    <t>-119.87 145.14 -285.02</t>
  </si>
  <si>
    <t>20170724T105132.256584700.txt</t>
  </si>
  <si>
    <t>-3.93 117.06 -279.54</t>
  </si>
  <si>
    <t>-52.65 134.36 -282.5</t>
  </si>
  <si>
    <t>-122.38 145.91 -284.72</t>
  </si>
  <si>
    <t>20170724T105132.276631400.txt</t>
  </si>
  <si>
    <t>-8.9 120.1 -280.34</t>
  </si>
  <si>
    <t>-58.38 135.72 -282.96</t>
  </si>
  <si>
    <t>-128.23 148.15 -283.83</t>
  </si>
  <si>
    <t>20170724T105132.357865900.txt</t>
  </si>
  <si>
    <t>-16.13 123.54 -281.43</t>
  </si>
  <si>
    <t>-66.16 137.31 -283.8</t>
  </si>
  <si>
    <t>-135.02 150.1 -283.2</t>
  </si>
  <si>
    <t>20170724T105132.403988300.txt</t>
  </si>
  <si>
    <t>-19.9 125.28 -282.12</t>
  </si>
  <si>
    <t>-70.16 138.37 -284.18</t>
  </si>
  <si>
    <t>-139.21 151.68 -283.77</t>
  </si>
  <si>
    <t>20170724T105132.466936100.txt</t>
  </si>
  <si>
    <t>-23.42 126.57 -282.61</t>
  </si>
  <si>
    <t>-73.72 138.97 -284.2</t>
  </si>
  <si>
    <t>-142.8 151.37 -284.09</t>
  </si>
  <si>
    <t>20170724T105132.497016800.txt</t>
  </si>
  <si>
    <t>-25.14 127.32 -282.88</t>
  </si>
  <si>
    <t>-75.66 139.37 -284.42</t>
  </si>
  <si>
    <t>-144.99 152 -284.26</t>
  </si>
  <si>
    <t>20170724T105132.560190000.txt</t>
  </si>
  <si>
    <t>-31.21 129.34 -283.71</t>
  </si>
  <si>
    <t>-81.83 140.42 -284.87</t>
  </si>
  <si>
    <t>-150.93 152.73 -284.46</t>
  </si>
  <si>
    <t>20170724T105132.598291700.txt</t>
  </si>
  <si>
    <t>-32.39 129.67 -283.8</t>
  </si>
  <si>
    <t>-83.19 140.62 -284.81</t>
  </si>
  <si>
    <t>-152.62 152.85 -284.55</t>
  </si>
  <si>
    <t>20170724T105132.699570700.txt</t>
  </si>
  <si>
    <t>-36.35 130.83 -284.04</t>
  </si>
  <si>
    <t>-87.21 141.3 -285.13</t>
  </si>
  <si>
    <t>-156.47 153.33 -284.82</t>
  </si>
  <si>
    <t>20170724T105132.730650400.txt</t>
  </si>
  <si>
    <t>-38.17 131.26 -284.27</t>
  </si>
  <si>
    <t>-89.07 141.39 -285.07</t>
  </si>
  <si>
    <t>-158.47 153.84 -285.31</t>
  </si>
  <si>
    <t>20170724T105132.838522800.txt</t>
  </si>
  <si>
    <t>-40.69 131.91 -284.56</t>
  </si>
  <si>
    <t>-91.87 141.75 -285.51</t>
  </si>
  <si>
    <t>-160.54 154.26 -285.3</t>
  </si>
  <si>
    <t>20170724T105132.844539800.txt</t>
  </si>
  <si>
    <t>-42.18 132.31 -284.59</t>
  </si>
  <si>
    <t>-93.35 142 -285.42</t>
  </si>
  <si>
    <t>-162.17 154.79 -285.57</t>
  </si>
  <si>
    <t>20170724T105132.931774900.txt</t>
  </si>
  <si>
    <t>-43.56 132.67 -284.76</t>
  </si>
  <si>
    <t>-94.69 142.16 -285.43</t>
  </si>
  <si>
    <t>-163.64 154.99 -285.39</t>
  </si>
  <si>
    <t>20170724T105132.965883900.txt</t>
  </si>
  <si>
    <t>-45.1 133 -284.75</t>
  </si>
  <si>
    <t>-96.26 142.36 -285.49</t>
  </si>
  <si>
    <t>-165.24 155.23 -285.23</t>
  </si>
  <si>
    <t>20170724T105133.011994900.txt</t>
  </si>
  <si>
    <t>-46.59 133.51 -285.14</t>
  </si>
  <si>
    <t>-98.04 142.5 -285.64</t>
  </si>
  <si>
    <t>-166.58 155.26 -284.92</t>
  </si>
  <si>
    <t>20170724T105133.061736500.txt</t>
  </si>
  <si>
    <t>-47.43 133.83 -285.21</t>
  </si>
  <si>
    <t>-98.82 142.61 -285.57</t>
  </si>
  <si>
    <t>-167.57 155.66 -284.87</t>
  </si>
  <si>
    <t>20170724T105133.107860600.txt</t>
  </si>
  <si>
    <t>-49.41 134.17 -285.07</t>
  </si>
  <si>
    <t>-100.81 142.9 -285.46</t>
  </si>
  <si>
    <t>-169.61 155.79 -284.22</t>
  </si>
  <si>
    <t>20170724T105133.147469400.txt</t>
  </si>
  <si>
    <t>-51.19 134.49 -285.36</t>
  </si>
  <si>
    <t>-102.5 143.05 -285.66</t>
  </si>
  <si>
    <t>-171.21 156.64 -284.18</t>
  </si>
  <si>
    <t>20170724T105133.217162800.txt</t>
  </si>
  <si>
    <t>-53.89 134.98 -285.4</t>
  </si>
  <si>
    <t>-105.43 143.46 -285.55</t>
  </si>
  <si>
    <t>-173.91 157.35 -283.54</t>
  </si>
  <si>
    <t>20170724T105133.263303100.txt</t>
  </si>
  <si>
    <t>-55.23 135.24 -285.4</t>
  </si>
  <si>
    <t>-106.68 143.57 -285.41</t>
  </si>
  <si>
    <t>-175.04 157.74 -283.49</t>
  </si>
  <si>
    <t>20170724T105133.322460700.txt</t>
  </si>
  <si>
    <t>-56.62 135.49 -285.61</t>
  </si>
  <si>
    <t>-108.15 144 -285.72</t>
  </si>
  <si>
    <t>-176.64 158.19 -283.29</t>
  </si>
  <si>
    <t>20170724T105133.338004800.txt</t>
  </si>
  <si>
    <t>-57.2 135.59 -285.6</t>
  </si>
  <si>
    <t>-108.85 143.95 -285.71</t>
  </si>
  <si>
    <t>-177.25 158.46 -283.43</t>
  </si>
  <si>
    <t>20170724T105133.374610700.txt</t>
  </si>
  <si>
    <t>-58.93 135.77 -285.55</t>
  </si>
  <si>
    <t>-110.46 144.16 -285.47</t>
  </si>
  <si>
    <t>20170724T105133.460844600.txt</t>
  </si>
  <si>
    <t>-60.71 136.16 -285.78</t>
  </si>
  <si>
    <t>-112.19 144.57 -285.52</t>
  </si>
  <si>
    <t>20170724T105133.520002200.txt</t>
  </si>
  <si>
    <t>-64.19 136.63 -286.13</t>
  </si>
  <si>
    <t>-115.61 145.2 -285.4</t>
  </si>
  <si>
    <t>20170724T105133.557770300.txt</t>
  </si>
  <si>
    <t>-66.04 136.77 -286.07</t>
  </si>
  <si>
    <t>-117.43 145.39 -285.25</t>
  </si>
  <si>
    <t>20170724T105133.651535500.txt</t>
  </si>
  <si>
    <t>-69.66 137.24 -286.14</t>
  </si>
  <si>
    <t>-120.93 146.2 -284.81</t>
  </si>
  <si>
    <t>20170724T105133.776959700.txt</t>
  </si>
  <si>
    <t>-73.55 137.75 -286.39</t>
  </si>
  <si>
    <t>-124.93 147.1 -284.79</t>
  </si>
  <si>
    <t>20170724T105133.853164800.txt</t>
  </si>
  <si>
    <t>-75.04 138 -286.49</t>
  </si>
  <si>
    <t>-126.49 147.37 -284.85</t>
  </si>
  <si>
    <t>20170724T105133.917018500.txt</t>
  </si>
  <si>
    <t>-76.68 138.3 -286.45</t>
  </si>
  <si>
    <t>-128.17 147.77 -284.81</t>
  </si>
  <si>
    <t>20170724T105134.001772600.txt</t>
  </si>
  <si>
    <t>-77.55 138.41 -286.73</t>
  </si>
  <si>
    <t>-128.98 147.94 -284.82</t>
  </si>
  <si>
    <t>20170724T105134.056483200.txt</t>
  </si>
  <si>
    <t>-77.26 138.3 -286.53</t>
  </si>
  <si>
    <t>-130.17 148.23 -284.6</t>
  </si>
  <si>
    <t>20170724T105134.137700200.txt</t>
  </si>
  <si>
    <t>-79.22 138.75 -287.03</t>
  </si>
  <si>
    <t>-131.35 148.48 -283.86</t>
  </si>
  <si>
    <t>20170724T105134.142719300.txt</t>
  </si>
  <si>
    <t>-78.56 138.64 -286.94</t>
  </si>
  <si>
    <t>-129.46 148.02 -284.64</t>
  </si>
  <si>
    <t>20170724T105134.189350800.txt</t>
  </si>
  <si>
    <t>-79.8 138.85 -287.11</t>
  </si>
  <si>
    <t>-131.81 148.49 -283.83</t>
  </si>
  <si>
    <t>20170724T105134.232466100.txt</t>
  </si>
  <si>
    <t>-79.88 138.87 -287.16</t>
  </si>
  <si>
    <t>-131.57 148.48 -283.85</t>
  </si>
  <si>
    <t>20170724T105134.278606000.txt</t>
  </si>
  <si>
    <t>-79.45 138.78 -287.13</t>
  </si>
  <si>
    <t>-129.92 147.92 -284.21</t>
  </si>
  <si>
    <t>20170724T105134.400933500.txt</t>
  </si>
  <si>
    <t>-71.67 137.4 -286.32</t>
  </si>
  <si>
    <t>-123.19 145.77 -285.21</t>
  </si>
  <si>
    <t>20170724T105134.510230400.txt</t>
  </si>
  <si>
    <t>-70.86 137.25 -286.19</t>
  </si>
  <si>
    <t>-122.2 145.33 -284.68</t>
  </si>
  <si>
    <t>20170724T105134.532289500.txt</t>
  </si>
  <si>
    <t>-70.72 137.22 -286.22</t>
  </si>
  <si>
    <t>-122.31 145.43 -284.89</t>
  </si>
  <si>
    <t>20170724T105134.579165700.txt</t>
  </si>
  <si>
    <t>-70.45 137.1 -286.16</t>
  </si>
  <si>
    <t>-121.99 144.97 -284.6</t>
  </si>
  <si>
    <t>20170724T105134.731125800.txt</t>
  </si>
  <si>
    <t>-68.06 136.95 -286.18</t>
  </si>
  <si>
    <t>-119.59 143.95 -284.48</t>
  </si>
  <si>
    <t>20170724T105134.808335200.txt</t>
  </si>
  <si>
    <t>-67.81 136.63 -285.96</t>
  </si>
  <si>
    <t>-119.44 144.36 -284.46</t>
  </si>
  <si>
    <t>20170724T105134.864501100.txt</t>
  </si>
  <si>
    <t>-68.69 137.06 -286.47</t>
  </si>
  <si>
    <t>-120.72 144.84 -284.69</t>
  </si>
  <si>
    <t>20170724T105134.916638100.txt</t>
  </si>
  <si>
    <t>-72.43 137.38 -286.22</t>
  </si>
  <si>
    <t>-123.77 145.52 -283.97</t>
  </si>
  <si>
    <t>20170724T105134.978347500.txt</t>
  </si>
  <si>
    <t>-75.6 137.8 -286.39</t>
  </si>
  <si>
    <t>-127.23 146.55 -284.07</t>
  </si>
  <si>
    <t>20170724T105135.030485500.txt</t>
  </si>
  <si>
    <t>-77.62 138.24 -286.59</t>
  </si>
  <si>
    <t>-129.22 147.11 -284.14</t>
  </si>
  <si>
    <t>20170724T105135.171077900.txt</t>
  </si>
  <si>
    <t>-81.56 138.79 -286.69</t>
  </si>
  <si>
    <t>-132.97 148.35 -284.65</t>
  </si>
  <si>
    <t>20170724T105135.186112100.txt</t>
  </si>
  <si>
    <t>-83.33 139.05 -286.81</t>
  </si>
  <si>
    <t>-134.63 148.93 -284.67</t>
  </si>
  <si>
    <t>20170724T105135.229226200.txt</t>
  </si>
  <si>
    <t>-84.36 139.11 -286.89</t>
  </si>
  <si>
    <t>-135.76 149.23 -284.63</t>
  </si>
  <si>
    <t>20170724T105135.302435200.txt</t>
  </si>
  <si>
    <t>-85.78 139.31 -286.87</t>
  </si>
  <si>
    <t>-136.98 149.82 -284.66</t>
  </si>
  <si>
    <t>20170724T105135.374631100.txt</t>
  </si>
  <si>
    <t>-87.55 139.52 -286.86</t>
  </si>
  <si>
    <t>-138.4 150.52 -284.47</t>
  </si>
  <si>
    <t>20170724T105135.416745600.txt</t>
  </si>
  <si>
    <t>-88.33 139.43 -286.7</t>
  </si>
  <si>
    <t>-139.3 150.68 -284.82</t>
  </si>
  <si>
    <t>20170724T105135.478615800.txt</t>
  </si>
  <si>
    <t>-88.95 139.65 -286.85</t>
  </si>
  <si>
    <t>-139.84 151.11 -285.06</t>
  </si>
  <si>
    <t>20170724T105135.574485400.txt</t>
  </si>
  <si>
    <t>-90.62 139.75 -286.79</t>
  </si>
  <si>
    <t>-141.33 151.63 -285.27</t>
  </si>
  <si>
    <t>20170724T105135.611571200.txt</t>
  </si>
  <si>
    <t>-90.79 139.72 -286.63</t>
  </si>
  <si>
    <t>-141.71 151.51 -285.09</t>
  </si>
  <si>
    <t>20170724T105135.650177200.txt</t>
  </si>
  <si>
    <t>-90.69 139.88 -287.02</t>
  </si>
  <si>
    <t>-142.5 151.75 -285.38</t>
  </si>
  <si>
    <t>20170724T105135.745497400.txt</t>
  </si>
  <si>
    <t>-91.59 139.9 -286.94</t>
  </si>
  <si>
    <t>-143.41 151.63 -285.3</t>
  </si>
  <si>
    <t>20170724T105135.807193800.txt</t>
  </si>
  <si>
    <t>-92.35 139.93 -286.91</t>
  </si>
  <si>
    <t>-143.94 151.47 -285.33</t>
  </si>
  <si>
    <t>20170724T105135.868863400.txt</t>
  </si>
  <si>
    <t>-94.28 140.08 -286.82</t>
  </si>
  <si>
    <t>-145.27 151.64 -285.31</t>
  </si>
  <si>
    <t>20170724T105135.935039400.txt</t>
  </si>
  <si>
    <t>-94.78 140.12 -286.68</t>
  </si>
  <si>
    <t>-145.81 151.71 -285.29</t>
  </si>
  <si>
    <t>20170724T105135.997722400.txt</t>
  </si>
  <si>
    <t>-95.26 140.07 -286.44</t>
  </si>
  <si>
    <t>-146.37 151.69 -285.08</t>
  </si>
  <si>
    <t>20170724T105136.050880500.txt</t>
  </si>
  <si>
    <t>-94.87 140.21 -286.75</t>
  </si>
  <si>
    <t>-146.41 151.82 -285.38</t>
  </si>
  <si>
    <t>20170724T105136.085094300.txt</t>
  </si>
  <si>
    <t>-94.99 140.07 -286.55</t>
  </si>
  <si>
    <t>-146.21 151.68 -285.61</t>
  </si>
  <si>
    <t>20170724T105136.167850700.txt</t>
  </si>
  <si>
    <t>-95.13 140.08 -286.53</t>
  </si>
  <si>
    <t>-146.17 151.57 -285.72</t>
  </si>
  <si>
    <t>20170724T105136.212961400.txt</t>
  </si>
  <si>
    <t>-95.42 140.12 -286.52</t>
  </si>
  <si>
    <t>-146.74 151.54 -285.54</t>
  </si>
  <si>
    <t>20170724T105136.291686700.txt</t>
  </si>
  <si>
    <t>-95.88 140.2 -286.55</t>
  </si>
  <si>
    <t>-146.89 151.61 -285.77</t>
  </si>
  <si>
    <t>20170724T105136.363486300.txt</t>
  </si>
  <si>
    <t>-96 140.23 -286.56</t>
  </si>
  <si>
    <t>-147.02 151.62 -285.78</t>
  </si>
  <si>
    <t>20170724T105136.401586200.txt</t>
  </si>
  <si>
    <t>-96.37 140.27 -286.57</t>
  </si>
  <si>
    <t>-147.43 151.62 -285.82</t>
  </si>
  <si>
    <t>20170724T105136.451222100.txt</t>
  </si>
  <si>
    <t>-96.58 140.3 -286.55</t>
  </si>
  <si>
    <t>-147.73 151.62 -285.84</t>
  </si>
  <si>
    <t>20170724T105136.526477300.txt</t>
  </si>
  <si>
    <t>-96.8 140.35 -286.55</t>
  </si>
  <si>
    <t>-147.92 151.61 -285.83</t>
  </si>
  <si>
    <t>20170724T105136.564088100.txt</t>
  </si>
  <si>
    <t>-97.01 140.38 -286.54</t>
  </si>
  <si>
    <t>-148.16 151.55 -285.83</t>
  </si>
  <si>
    <t>20170724T105136.605197700.txt</t>
  </si>
  <si>
    <t>-97.27 140.42 -286.53</t>
  </si>
  <si>
    <t>-148.39 151.56 -285.84</t>
  </si>
  <si>
    <t>20170724T105136.666898600.txt</t>
  </si>
  <si>
    <t>-97.47 140.46 -286.56</t>
  </si>
  <si>
    <t>-148.62 151.55 -285.84</t>
  </si>
  <si>
    <t>20170724T105136.699986800.txt</t>
  </si>
  <si>
    <t>-97.55 140.47 -286.57</t>
  </si>
  <si>
    <t>-148.73 151.54 -285.84</t>
  </si>
  <si>
    <t>20170724T105136.713023800.txt</t>
  </si>
  <si>
    <t>-97.64 140.47 -286.55</t>
  </si>
  <si>
    <t>-148.79 151.54 -285.86</t>
  </si>
  <si>
    <t>20170724T105136.830375200.txt</t>
  </si>
  <si>
    <t>-97.9 140.49 -286.52</t>
  </si>
  <si>
    <t>-149.09 151.57 -285.91</t>
  </si>
  <si>
    <t>20170724T105136.846412900.txt</t>
  </si>
  <si>
    <t>-97.99 140.51 -286.5</t>
  </si>
  <si>
    <t>-149.18 151.58 -285.94</t>
  </si>
  <si>
    <t>20170724T105136.884549200.txt</t>
  </si>
  <si>
    <t>-98.23 140.56 -286.5</t>
  </si>
  <si>
    <t>-149.39 151.61 -285.9</t>
  </si>
  <si>
    <t>20170724T105136.947722000.txt</t>
  </si>
  <si>
    <t>-98.55 140.56 -286.46</t>
  </si>
  <si>
    <t>-149.66 151.59 -285.86</t>
  </si>
  <si>
    <t>20170724T105137.010943100.txt</t>
  </si>
  <si>
    <t>-98.87 140.58 -286.44</t>
  </si>
  <si>
    <t>-150.01 151.51 -285.79</t>
  </si>
  <si>
    <t>20170724T105137.062083500.txt</t>
  </si>
  <si>
    <t>-98.98 140.6 -286.44</t>
  </si>
  <si>
    <t>-150.15 151.53 -285.78</t>
  </si>
  <si>
    <t>20170724T105137.151332700.txt</t>
  </si>
  <si>
    <t>-99.22 140.61 -286.45</t>
  </si>
  <si>
    <t>-150.47 151.47 -285.73</t>
  </si>
  <si>
    <t>20170724T105137.186426900.txt</t>
  </si>
  <si>
    <t>-99.38 140.65 -286.49</t>
  </si>
  <si>
    <t>-150.67 151.54 -285.65</t>
  </si>
  <si>
    <t>20170724T105137.260157800.txt</t>
  </si>
  <si>
    <t>-99.53 140.68 -286.54</t>
  </si>
  <si>
    <t>-150.91 151.75 -285.14</t>
  </si>
  <si>
    <t>20170724T105137.330344500.txt</t>
  </si>
  <si>
    <t>-99.68 140.72 -286.56</t>
  </si>
  <si>
    <t>-151.09 151.63 -285.07</t>
  </si>
  <si>
    <t>20170724T105137.341374400.txt</t>
  </si>
  <si>
    <t>-99.8 140.72 -286.5</t>
  </si>
  <si>
    <t>-150.97 151.71 -285.14</t>
  </si>
  <si>
    <t>20170724T105137.400804800.txt</t>
  </si>
  <si>
    <t>-99.85 140.71 -286.48</t>
  </si>
  <si>
    <t>-151.02 151.71 -285.08</t>
  </si>
  <si>
    <t>20170724T105137.446930000.txt</t>
  </si>
  <si>
    <t>-100.01 140.7 -286.45</t>
  </si>
  <si>
    <t>-151.07 151.74 -285</t>
  </si>
  <si>
    <t>20170724T105137.480073200.txt</t>
  </si>
  <si>
    <t>-100.07 140.69 -286.41</t>
  </si>
  <si>
    <t>-151.15 151.74 -284.99</t>
  </si>
  <si>
    <t>20170724T105137.542239600.txt</t>
  </si>
  <si>
    <t>-100.33 140.69 -286.41</t>
  </si>
  <si>
    <t>-151.37 151.74 -284.93</t>
  </si>
  <si>
    <t>20170724T105137.619031600.txt</t>
  </si>
  <si>
    <t>-100.58 140.69 -286.4</t>
  </si>
  <si>
    <t>-151.64 151.76 -284.98</t>
  </si>
  <si>
    <t>20170724T105137.673686900.txt</t>
  </si>
  <si>
    <t>-100.67 140.69 -286.37</t>
  </si>
  <si>
    <t>-151.71 151.76 -284.96</t>
  </si>
  <si>
    <t>20170724T105137.710793500.txt</t>
  </si>
  <si>
    <t>-100.95 140.72 -286.36</t>
  </si>
  <si>
    <t>-151.99 151.73 -284.91</t>
  </si>
  <si>
    <t>20170724T105137.775965300.txt</t>
  </si>
  <si>
    <t>-101.09 140.73 -286.34</t>
  </si>
  <si>
    <t>-152.12 151.75 -284.94</t>
  </si>
  <si>
    <t>20170724T105137.792008000.txt</t>
  </si>
  <si>
    <t>-101.19 140.73 -286.35</t>
  </si>
  <si>
    <t>-152.23 151.77 -284.96</t>
  </si>
  <si>
    <t>20170724T105137.839149000.txt</t>
  </si>
  <si>
    <t>-101.37 140.75 -286.33</t>
  </si>
  <si>
    <t>-152.38 151.72 -284.94</t>
  </si>
  <si>
    <t>20170724T105137.873242900.txt</t>
  </si>
  <si>
    <t>-101.46 140.76 -286.31</t>
  </si>
  <si>
    <t>-152.51 151.7 -284.91</t>
  </si>
  <si>
    <t>20170724T105137.980549900.txt</t>
  </si>
  <si>
    <t>-101.83 140.77 -286.27</t>
  </si>
  <si>
    <t>-153 151.71 -285.02</t>
  </si>
  <si>
    <t>20170724T105138.040701900.txt</t>
  </si>
  <si>
    <t>-102.12 140.78 -286.23</t>
  </si>
  <si>
    <t>-153.34 151.67 -285.05</t>
  </si>
  <si>
    <t>20170724T105138.106427600.txt</t>
  </si>
  <si>
    <t>-102.37 140.81 -286.26</t>
  </si>
  <si>
    <t>-153.63 151.69 -285.1</t>
  </si>
  <si>
    <t>20170724T105138.142519400.txt</t>
  </si>
  <si>
    <t>-102.57 140.81 -286.26</t>
  </si>
  <si>
    <t>-153.84 151.62 -285.11</t>
  </si>
  <si>
    <t>20170724T105138.213858400.txt</t>
  </si>
  <si>
    <t>-102.79 140.82 -286.27</t>
  </si>
  <si>
    <t>-154.05 151.62 -285.11</t>
  </si>
  <si>
    <t>20170724T105138.323166300.txt</t>
  </si>
  <si>
    <t>-103 140.79 -286.25</t>
  </si>
  <si>
    <t>-154.28 151.53 -285.1</t>
  </si>
  <si>
    <t>20170724T105138.368834100.txt</t>
  </si>
  <si>
    <t>-103.36 140.83 -286.23</t>
  </si>
  <si>
    <t>-154.63 151.52 -285.17</t>
  </si>
  <si>
    <t>20170724T105138.394902700.txt</t>
  </si>
  <si>
    <t>-103.44 140.84 -286.25</t>
  </si>
  <si>
    <t>-154.68 151.52 -285.21</t>
  </si>
  <si>
    <t>20170724T105138.468106100.txt</t>
  </si>
  <si>
    <t>-103.55 140.86 -286.26</t>
  </si>
  <si>
    <t>-154.83 151.51 -285.27</t>
  </si>
  <si>
    <t>20170724T105138.495177600.txt</t>
  </si>
  <si>
    <t>-103.69 140.89 -286.26</t>
  </si>
  <si>
    <t>-154.91 151.56 -285.34</t>
  </si>
  <si>
    <t>20170724T105138.531273600.txt</t>
  </si>
  <si>
    <t>-103.84 140.86 -286.23</t>
  </si>
  <si>
    <t>-155.06 151.59 -285.42</t>
  </si>
  <si>
    <t>20170724T105138.604042100.txt</t>
  </si>
  <si>
    <t>-103.96 140.87 -286.22</t>
  </si>
  <si>
    <t>-155.22 151.63 -285.45</t>
  </si>
  <si>
    <t>20170724T105138.639134600.txt</t>
  </si>
  <si>
    <t>-104.07 140.86 -286.2</t>
  </si>
  <si>
    <t>-155.62 151.68 -285.77</t>
  </si>
  <si>
    <t>20170724T105138.697821400.txt</t>
  </si>
  <si>
    <t>-104.47 141.09 -286.35</t>
  </si>
  <si>
    <t>-155.46 151.48 -285.98</t>
  </si>
  <si>
    <t>20170724T105138.744949100.txt</t>
  </si>
  <si>
    <t>-104.45 141.06 -286.32</t>
  </si>
  <si>
    <t>-155.52 151.78 -286.42</t>
  </si>
  <si>
    <t>20170724T105138.794934300.txt</t>
  </si>
  <si>
    <t>-104.75 140.98 -286.36</t>
  </si>
  <si>
    <t>-155.81 151.54 -286.43</t>
  </si>
  <si>
    <t>20170724T105138.849087200.txt</t>
  </si>
  <si>
    <t>-104.9 141.07 -286.47</t>
  </si>
  <si>
    <t>-155.89 151.82 -287.19</t>
  </si>
  <si>
    <t>20170724T105138.963567500.txt</t>
  </si>
  <si>
    <t>-105.06 140.86 -286.05</t>
  </si>
  <si>
    <t>-156.06 152.2 -286.31</t>
  </si>
  <si>
    <t>20170724T105139.025732600.txt</t>
  </si>
  <si>
    <t>-105.24 140.9 -285.96</t>
  </si>
  <si>
    <t>-156.08 152.45 -285.69</t>
  </si>
  <si>
    <t>20170724T105139.065347000.txt</t>
  </si>
  <si>
    <t>-105.08 140.88 -285.84</t>
  </si>
  <si>
    <t>-155.85 152.63 -284.92</t>
  </si>
  <si>
    <t>20170724T105139.082401000.txt</t>
  </si>
  <si>
    <t>-105.04 140.74 -285.47</t>
  </si>
  <si>
    <t>-155.72 152.98 -284.32</t>
  </si>
  <si>
    <t>20170724T105139.127512400.txt</t>
  </si>
  <si>
    <t>-105.3 140.67 -285.5</t>
  </si>
  <si>
    <t>-155.9 153.09 -283.2</t>
  </si>
  <si>
    <t>20170724T105139.246214300.txt</t>
  </si>
  <si>
    <t>-105.56 140.37 -285.31</t>
  </si>
  <si>
    <t>-155.97 152.85 -282.69</t>
  </si>
  <si>
    <t>20170724T105139.401205400.txt</t>
  </si>
  <si>
    <t>-106.19 140.27 -285.22</t>
  </si>
  <si>
    <t>-157.13 152.32 -284.27</t>
  </si>
  <si>
    <t>20170724T105139.464980500.txt</t>
  </si>
  <si>
    <t>-106.54 140.35 -285.39</t>
  </si>
  <si>
    <t>-157.06 152.06 -285.14</t>
  </si>
  <si>
    <t>20170724T105139.556728000.txt</t>
  </si>
  <si>
    <t>-106.61 140.71 -285.53</t>
  </si>
  <si>
    <t>-157.57 151.52 -285.9</t>
  </si>
  <si>
    <t>20170724T105139.605911700.txt</t>
  </si>
  <si>
    <t>-107.24 140.68 -285.58</t>
  </si>
  <si>
    <t>-158.37 151.7 -286.31</t>
  </si>
  <si>
    <t>20170724T105139.670089500.txt</t>
  </si>
  <si>
    <t>-107.69 140.77 -285.63</t>
  </si>
  <si>
    <t>-158.46 151.86 -286.61</t>
  </si>
  <si>
    <t>20170724T105139.730249900.txt</t>
  </si>
  <si>
    <t>-107.62 140.75 -285.61</t>
  </si>
  <si>
    <t>-158.33 151.97 -286.74</t>
  </si>
  <si>
    <t>20170724T105139.744287600.txt</t>
  </si>
  <si>
    <t>-107.81 140.81 -285.78</t>
  </si>
  <si>
    <t>-158.4 151.84 -286.49</t>
  </si>
  <si>
    <t>20170724T105139.807462800.txt</t>
  </si>
  <si>
    <t>-107.81 140.81 -285.77</t>
  </si>
  <si>
    <t>-158.77 151.91 -286.65</t>
  </si>
  <si>
    <t>20170724T105139.855090800.txt</t>
  </si>
  <si>
    <t>-107.86 140.86 -285.79</t>
  </si>
  <si>
    <t>-158.8 151.93 -286.74</t>
  </si>
  <si>
    <t>20170724T105139.901717800.txt</t>
  </si>
  <si>
    <t>-107.96 140.92 -285.87</t>
  </si>
  <si>
    <t>-158.86 151.81 -286.64</t>
  </si>
  <si>
    <t>20170724T105139.964060800.txt</t>
  </si>
  <si>
    <t>-107.87 140.94 -285.84</t>
  </si>
  <si>
    <t>-158.81 151.75 -286.36</t>
  </si>
  <si>
    <t>20170724T105139.980104200.txt</t>
  </si>
  <si>
    <t>-107.89 141.04 -285.97</t>
  </si>
  <si>
    <t>-158.92 151.72 -286.49</t>
  </si>
  <si>
    <t>20170724T105140.043271700.txt</t>
  </si>
  <si>
    <t>-108.01 141.07 -286.02</t>
  </si>
  <si>
    <t>-159.19 151.83 -286.46</t>
  </si>
  <si>
    <t>20170724T105140.088524500.txt</t>
  </si>
  <si>
    <t>-108.18 141.16 -286.12</t>
  </si>
  <si>
    <t>-159.34 152.05 -286.34</t>
  </si>
  <si>
    <t>20170724T105140.206843100.txt</t>
  </si>
  <si>
    <t>-108.3 141.2 -286.19</t>
  </si>
  <si>
    <t>-159.12 152.04 -286.51</t>
  </si>
  <si>
    <t>20170724T105140.260487500.txt</t>
  </si>
  <si>
    <t>-108.67 141.24 -286.36</t>
  </si>
  <si>
    <t>-159.72 152.09 -286.63</t>
  </si>
  <si>
    <t>20170724T105140.292596800.txt</t>
  </si>
  <si>
    <t>-108.69 141.24 -286.22</t>
  </si>
  <si>
    <t>-159.76 152.13 -286.47</t>
  </si>
  <si>
    <t>20170724T105140.409168200.txt</t>
  </si>
  <si>
    <t>-109.19 141.22 -286.33</t>
  </si>
  <si>
    <t>-160.22 152.23 -286.56</t>
  </si>
  <si>
    <t>20170724T105140.497975600.txt</t>
  </si>
  <si>
    <t>-109.54 141.25 -286.14</t>
  </si>
  <si>
    <t>-160.1 152.48 -286.5</t>
  </si>
  <si>
    <t>20170724T105140.546117400.txt</t>
  </si>
  <si>
    <t>-109.68 141.29 -286.14</t>
  </si>
  <si>
    <t>-160.17 152.51 -286.51</t>
  </si>
  <si>
    <t>20170724T105140.609863900.txt</t>
  </si>
  <si>
    <t>-109.84 141.43 -286.41</t>
  </si>
  <si>
    <t>-160.47 152.58 -286.65</t>
  </si>
  <si>
    <t>20170724T105140.681560500.txt</t>
  </si>
  <si>
    <t>-109.72 141.2 -286.24</t>
  </si>
  <si>
    <t>-160.69 152.59 -286.65</t>
  </si>
  <si>
    <t>20170724T105140.744730100.txt</t>
  </si>
  <si>
    <t>-110.01 141.22 -286.2</t>
  </si>
  <si>
    <t>-161.01 152.59 -286.62</t>
  </si>
  <si>
    <t>20170724T105140.806471600.txt</t>
  </si>
  <si>
    <t>-110.13 141.24 -286.23</t>
  </si>
  <si>
    <t>-161.19 152.62 -286.54</t>
  </si>
  <si>
    <t>20170724T105140.866185200.txt</t>
  </si>
  <si>
    <t>-110.27 141.19 -286.21</t>
  </si>
  <si>
    <t>-161.42 152.53 -286.55</t>
  </si>
  <si>
    <t>20170724T105140.927347000.txt</t>
  </si>
  <si>
    <t>-110.52 141.39 -286.2</t>
  </si>
  <si>
    <t>-161.92 151.94 -286.7</t>
  </si>
  <si>
    <t>20170724T105140.937374800.txt</t>
  </si>
  <si>
    <t>-110.56 141.39 -286.22</t>
  </si>
  <si>
    <t>-161.96 151.87 -286.79</t>
  </si>
  <si>
    <t>20170724T105141.031411500.txt</t>
  </si>
  <si>
    <t>-110.83 141.33 -286.24</t>
  </si>
  <si>
    <t>-161.72 151.9 -286.36</t>
  </si>
  <si>
    <t>20170724T105141.098594900.txt</t>
  </si>
  <si>
    <t>-111.08 141.12 -286.03</t>
  </si>
  <si>
    <t>-162.16 152.04 -285.43</t>
  </si>
  <si>
    <t>20170724T105141.122660000.txt</t>
  </si>
  <si>
    <t>-110.8 141.14 -285.83</t>
  </si>
  <si>
    <t>-162.06 152.7 -284.68</t>
  </si>
  <si>
    <t>20170724T105141.201620200.txt</t>
  </si>
  <si>
    <t>-111.21 141.23 -285.54</t>
  </si>
  <si>
    <t>-162.01 153.27 -283.91</t>
  </si>
  <si>
    <t>20170724T105141.244731900.txt</t>
  </si>
  <si>
    <t>-110.98 140.93 -284.95</t>
  </si>
  <si>
    <t>-161.73 153.77 -282.91</t>
  </si>
  <si>
    <t>20170724T105141.308914500.txt</t>
  </si>
  <si>
    <t>-111.39 141.03 -285.1</t>
  </si>
  <si>
    <t>-162.16 153.32 -282.88</t>
  </si>
  <si>
    <t>20170724T105141.418742800.txt</t>
  </si>
  <si>
    <t>-111.75 140.8 -284.61</t>
  </si>
  <si>
    <t>-162.35 153.11 -282.35</t>
  </si>
  <si>
    <t>20170724T105141.479939200.txt</t>
  </si>
  <si>
    <t>-111.69 140.6 -284.32</t>
  </si>
  <si>
    <t>-162.35 153.5 -281.39</t>
  </si>
  <si>
    <t>20170724T105141.542103900.txt</t>
  </si>
  <si>
    <t>-111.91 140.4 -283.81</t>
  </si>
  <si>
    <t>-162.37 153.38 -279.76</t>
  </si>
  <si>
    <t>20170724T105141.591750300.txt</t>
  </si>
  <si>
    <t>-112.07 140.06 -283.69</t>
  </si>
  <si>
    <t>-162.4 152.91 -278.95</t>
  </si>
  <si>
    <t>20170724T105141.691562800.txt</t>
  </si>
  <si>
    <t>-112.12 139.78 -283.39</t>
  </si>
  <si>
    <t>-162.53 152.5 -278.67</t>
  </si>
  <si>
    <t>20170724T105141.700592300.txt</t>
  </si>
  <si>
    <t>-112.1 139.73 -283.57</t>
  </si>
  <si>
    <t>-162.75 152.13 -278.66</t>
  </si>
  <si>
    <t>20170724T105141.744708200.txt</t>
  </si>
  <si>
    <t>-112.2 139.44 -283.17</t>
  </si>
  <si>
    <t>-162.78 152 -278.26</t>
  </si>
  <si>
    <t>20170724T105141.777797100.txt</t>
  </si>
  <si>
    <t>-112.28 139.14 -283.16</t>
  </si>
  <si>
    <t>-162.69 151.62 -278</t>
  </si>
  <si>
    <t>20170724T105141.904177300.txt</t>
  </si>
  <si>
    <t>-112.56 138.71 -282.88</t>
  </si>
  <si>
    <t>-163.09 150.9 -277.81</t>
  </si>
  <si>
    <t>20170724T105141.936262300.txt</t>
  </si>
  <si>
    <t>-112.76 138.5 -283</t>
  </si>
  <si>
    <t>-163.15 150.33 -277.7</t>
  </si>
  <si>
    <t>20170724T105142.011000600.txt</t>
  </si>
  <si>
    <t>-113.7 138.18 -282.78</t>
  </si>
  <si>
    <t>-164.18 150.09 -278.05</t>
  </si>
  <si>
    <t>20170724T105142.073658900.txt</t>
  </si>
  <si>
    <t>-116.22 139.18 -282.5</t>
  </si>
  <si>
    <t>-166.67 151.42 -278.21</t>
  </si>
  <si>
    <t>20170724T105142.163902500.txt</t>
  </si>
  <si>
    <t>-126.36 143.56 -282.99</t>
  </si>
  <si>
    <t>-176.06 156.27 -276.78</t>
  </si>
  <si>
    <t>20170724T105142.213743100.txt</t>
  </si>
  <si>
    <t>-128.93 145.52 -287.1</t>
  </si>
  <si>
    <t>-178.39 157.84 -278.85</t>
  </si>
  <si>
    <t>20170724T105142.267908700.txt</t>
  </si>
  <si>
    <t>-129.67 144.67 -289.69</t>
  </si>
  <si>
    <t>20170724T105142.311022800.txt</t>
  </si>
  <si>
    <t>-129.54 143.92 -295.25</t>
  </si>
  <si>
    <t>-178.92 156.89 -284.83</t>
  </si>
  <si>
    <t>20170724T105142.340099000.txt</t>
  </si>
  <si>
    <t>-126.93 146.35 -294.97</t>
  </si>
  <si>
    <t>-176.7 159.74 -285.01</t>
  </si>
  <si>
    <t>20170724T105142.386005500.txt</t>
  </si>
  <si>
    <t>-125.17 149.19 -290.24</t>
  </si>
  <si>
    <t>-174.9 161.99 -281</t>
  </si>
  <si>
    <t>20170724T105142.437141300.txt</t>
  </si>
  <si>
    <t>-124.98 150.28 -288.67</t>
  </si>
  <si>
    <t>-174.57 163.02 -279.33</t>
  </si>
  <si>
    <t>20170724T105142.494300600.txt</t>
  </si>
  <si>
    <t>-126.9 151.7 -282.86</t>
  </si>
  <si>
    <t>20170724T105142.572352800.txt</t>
  </si>
  <si>
    <t>-128.94 152.2 -276.46</t>
  </si>
  <si>
    <t>20170724T105142.606444900.txt</t>
  </si>
  <si>
    <t>-128.49 153.35 -278.05</t>
  </si>
  <si>
    <t>20170724T105142.666388100.txt</t>
  </si>
  <si>
    <t>-128.5 150.18 -278.22</t>
  </si>
  <si>
    <t>20170724T105142.697473700.txt</t>
  </si>
  <si>
    <t>-128.15 149.38 -279.37</t>
  </si>
  <si>
    <t>20170724T105142.744607400.txt</t>
  </si>
  <si>
    <t>-127.95 148.8 -280.82</t>
  </si>
  <si>
    <t>20170724T105142.806365800.txt</t>
  </si>
  <si>
    <t>-129.16 146.98 -283.65</t>
  </si>
  <si>
    <t>20170724T105142.876369900.txt</t>
  </si>
  <si>
    <t>-129.53 146.53 -284.19</t>
  </si>
  <si>
    <t>20170724T105142.886388800.txt</t>
  </si>
  <si>
    <t>-131.23 145.15 -285.1</t>
  </si>
  <si>
    <t>20170724T105142.963176500.txt</t>
  </si>
  <si>
    <t>-133.23 146.29 -286.79</t>
  </si>
  <si>
    <t>20170724T105142.997413500.txt</t>
  </si>
  <si>
    <t>-133.84 147.26 -286.14</t>
  </si>
  <si>
    <t>20170724T105143.120425400.txt</t>
  </si>
  <si>
    <t>-134.32 148.37 -286.43</t>
  </si>
  <si>
    <t>20170724T105143.166024900.txt</t>
  </si>
  <si>
    <t>-133.72 148.81 -286.32</t>
  </si>
  <si>
    <t>20170724T105143.229384900.txt</t>
  </si>
  <si>
    <t>-133.7 148.84 -286.21</t>
  </si>
  <si>
    <t>20170724T105143.324644100.txt</t>
  </si>
  <si>
    <t>-133.61 149.46 -286.82</t>
  </si>
  <si>
    <t>20170724T105143.370543600.txt</t>
  </si>
  <si>
    <t>-133.48 149.66 -287.78</t>
  </si>
  <si>
    <t>20170724T105143.384579200.txt</t>
  </si>
  <si>
    <t>-132.95 149.99 -287.9</t>
  </si>
  <si>
    <t>20170724T105143.433741400.txt</t>
  </si>
  <si>
    <t>-132.56 150.75 -288.56</t>
  </si>
  <si>
    <t>20170724T105143.542002000.txt</t>
  </si>
  <si>
    <t>-131.65 152.88 -290.34</t>
  </si>
  <si>
    <t>20170724T105143.632252200.txt</t>
  </si>
  <si>
    <t>-130.81 155.13 -293.26</t>
  </si>
  <si>
    <t>20170724T105143.637264000.txt</t>
  </si>
  <si>
    <t>-130.84 154.53 -292.62</t>
  </si>
  <si>
    <t>20170724T105143.704465800.txt</t>
  </si>
  <si>
    <t>-130.31 156.75 -293.69</t>
  </si>
  <si>
    <t>20170724T105143.780659300.txt</t>
  </si>
  <si>
    <t>-130.21 157.65 -293.12</t>
  </si>
  <si>
    <t>20170724T105143.857367000.txt</t>
  </si>
  <si>
    <t>-130.13 157.57 -292.59</t>
  </si>
  <si>
    <t>20170724T105143.916024200.txt</t>
  </si>
  <si>
    <t>-130.81 156.07 -292.06</t>
  </si>
  <si>
    <t>20170724T105143.994242800.txt</t>
  </si>
  <si>
    <t>-131.79 152.3 -291.58</t>
  </si>
  <si>
    <t>20170724T105144.079643500.txt</t>
  </si>
  <si>
    <t>-131.69 150.4 -291.86</t>
  </si>
  <si>
    <t>20170724T105144.150863700.txt</t>
  </si>
  <si>
    <t>-131.31 148.22 -291.1</t>
  </si>
  <si>
    <t>20170724T105144.238939800.txt</t>
  </si>
  <si>
    <t>-131.52 145.63 -290.58</t>
  </si>
  <si>
    <t>20170724T105144.306913100.txt</t>
  </si>
  <si>
    <t>-131.16 144.36 -289.76</t>
  </si>
  <si>
    <t>20170724T105144.339010800.txt</t>
  </si>
  <si>
    <t>-131.24 142.11 -289.33</t>
  </si>
  <si>
    <t>20170724T105144.416216300.txt</t>
  </si>
  <si>
    <t>-130.56 141.16 -288.79</t>
  </si>
  <si>
    <t>20170724T105144.448304900.txt</t>
  </si>
  <si>
    <t>-130.4 141.23 -288.28</t>
  </si>
  <si>
    <t>-179.32 155.51 -281.34</t>
  </si>
  <si>
    <t>20170724T105144.480319300.txt</t>
  </si>
  <si>
    <t>-129.63 141.51 -287.43</t>
  </si>
  <si>
    <t>-178.89 155.73 -280.56</t>
  </si>
  <si>
    <t>20170724T105144.545459400.txt</t>
  </si>
  <si>
    <t>-128.48 142.84 -287.5</t>
  </si>
  <si>
    <t>-178.06 156.55 -280.4</t>
  </si>
  <si>
    <t>20170724T105144.669299300.txt</t>
  </si>
  <si>
    <t>-127.53 143.76 -287.46</t>
  </si>
  <si>
    <t>-176.95 157.43 -280.42</t>
  </si>
  <si>
    <t>20170724T105144.706467200.txt</t>
  </si>
  <si>
    <t>-126.96 144.2 -286.6</t>
  </si>
  <si>
    <t>-176.29 157.88 -279.73</t>
  </si>
  <si>
    <t>20170724T105144.760108800.txt</t>
  </si>
  <si>
    <t>-126.5 144.85 -285.28</t>
  </si>
  <si>
    <t>-176.07 158.74 -278.61</t>
  </si>
  <si>
    <t>20170724T105144.827580700.txt</t>
  </si>
  <si>
    <t>-126.57 146.59 -282.42</t>
  </si>
  <si>
    <t>-175.72 159.77 -275.5</t>
  </si>
  <si>
    <t>20170724T105144.834599500.txt</t>
  </si>
  <si>
    <t>-126.36 145.66 -284.23</t>
  </si>
  <si>
    <t>-175.91 159.04 -277.23</t>
  </si>
  <si>
    <t>20170724T105144.916823200.txt</t>
  </si>
  <si>
    <t>-126.75 148 -280.62</t>
  </si>
  <si>
    <t>-176.63 160.98 -273.88</t>
  </si>
  <si>
    <t>20170724T105144.963951200.txt</t>
  </si>
  <si>
    <t>-127.44 149.62 -278.55</t>
  </si>
  <si>
    <t>20170724T105145.037740600.txt</t>
  </si>
  <si>
    <t>-128.24 149.35 -277.69</t>
  </si>
  <si>
    <t>20170724T105145.076855700.txt</t>
  </si>
  <si>
    <t>-128.82 149.48 -277.81</t>
  </si>
  <si>
    <t>20170724T105145.170107800.txt</t>
  </si>
  <si>
    <t>-130.6 149.81 -279.35</t>
  </si>
  <si>
    <t>20170724T105145.245311200.txt</t>
  </si>
  <si>
    <t>-130.5 149.82 -279.26</t>
  </si>
  <si>
    <t>20170724T105145.276416600.txt</t>
  </si>
  <si>
    <t>-130.07 150.62 -279.47</t>
  </si>
  <si>
    <t>20170724T105145.362179500.txt</t>
  </si>
  <si>
    <t>-130.19 150.55 -279.97</t>
  </si>
  <si>
    <t>20170724T105145.402367600.txt</t>
  </si>
  <si>
    <t>-130.09 150.7 -280.06</t>
  </si>
  <si>
    <t>20170724T105145.462539300.txt</t>
  </si>
  <si>
    <t>-129.78 151.19 -280.16</t>
  </si>
  <si>
    <t>20170724T105145.510437100.txt</t>
  </si>
  <si>
    <t>-129.67 151.42 -280.01</t>
  </si>
  <si>
    <t>20170724T105145.578131800.txt</t>
  </si>
  <si>
    <t>-129.5 151.64 -279.62</t>
  </si>
  <si>
    <t>20170724T105145.669378600.txt</t>
  </si>
  <si>
    <t>-129.39 151.87 -279.38</t>
  </si>
  <si>
    <t>20170724T105145.673780300.txt</t>
  </si>
  <si>
    <t>-129.35 152 -279.31</t>
  </si>
  <si>
    <t>20170724T105145.773069900.txt</t>
  </si>
  <si>
    <t>-129.12 152.39 -279.09</t>
  </si>
  <si>
    <t>20170724T105145.784098700.txt</t>
  </si>
  <si>
    <t>-128.93 152.67 -279.01</t>
  </si>
  <si>
    <t>20170724T105145.854284000.txt</t>
  </si>
  <si>
    <t>-128.58 153.05 -278.89</t>
  </si>
  <si>
    <t>20170724T105145.951448800.txt</t>
  </si>
  <si>
    <t>-128.2 153.2 -278.89</t>
  </si>
  <si>
    <t>20170724T105146.057182500.txt</t>
  </si>
  <si>
    <t>-127.27 152.54 -278.35</t>
  </si>
  <si>
    <t>20170724T105146.103495600.txt</t>
  </si>
  <si>
    <t>-126.76 152.03 -278.26</t>
  </si>
  <si>
    <t>20170724T105146.161652800.txt</t>
  </si>
  <si>
    <t>-126.55 151.96 -278.37</t>
  </si>
  <si>
    <t>20170724T105146.201762600.txt</t>
  </si>
  <si>
    <t>-126.65 151.62 -278.51</t>
  </si>
  <si>
    <t>20170724T105146.338676100.txt</t>
  </si>
  <si>
    <t>-125.49 152.55 -279.04</t>
  </si>
  <si>
    <t>-174.75 166.31 -272.88</t>
  </si>
  <si>
    <t>20170724T105146.399849600.txt</t>
  </si>
  <si>
    <t>-125.02 153.31 -279.03</t>
  </si>
  <si>
    <t>-174.29 167.1 -272.9</t>
  </si>
  <si>
    <t>20170724T105146.466028100.txt</t>
  </si>
  <si>
    <t>-123.86 156.17 -278.1</t>
  </si>
  <si>
    <t>20170724T105146.532081100.txt</t>
  </si>
  <si>
    <t>-124.24 156.5 -277.24</t>
  </si>
  <si>
    <t>20170724T105146.603209600.txt</t>
  </si>
  <si>
    <t>-124.31 156.44 -276.74</t>
  </si>
  <si>
    <t>20170724T105146.651338300.txt</t>
  </si>
  <si>
    <t>-125.03 155.19 -276.43</t>
  </si>
  <si>
    <t>20170724T105146.775701200.txt</t>
  </si>
  <si>
    <t>-126.03 152.93 -276.82</t>
  </si>
  <si>
    <t>20170724T105146.823827400.txt</t>
  </si>
  <si>
    <t>-126.83 151.55 -278.55</t>
  </si>
  <si>
    <t>20170724T105146.901777000.txt</t>
  </si>
  <si>
    <t>-127.2 151.47 -279.61</t>
  </si>
  <si>
    <t>20170724T105146.946901800.txt</t>
  </si>
  <si>
    <t>-127.83 151.29 -280.49</t>
  </si>
  <si>
    <t>20170724T105146.997051700.txt</t>
  </si>
  <si>
    <t>-127.75 151.3 -280.98</t>
  </si>
  <si>
    <t>20170724T105147.050193600.txt</t>
  </si>
  <si>
    <t>-128.15 150.91 -281.26</t>
  </si>
  <si>
    <t>20170724T105147.103339700.txt</t>
  </si>
  <si>
    <t>-127.88 151.25 -280.96</t>
  </si>
  <si>
    <t>20170724T105147.184150800.txt</t>
  </si>
  <si>
    <t>-128.02 150.93 -281.07</t>
  </si>
  <si>
    <t>20170724T105147.219243600.txt</t>
  </si>
  <si>
    <t>-128.06 150.54 -280.91</t>
  </si>
  <si>
    <t>20170724T105147.276411300.txt</t>
  </si>
  <si>
    <t>-128.04 150.47 -280.8</t>
  </si>
  <si>
    <t>20170724T105147.291441300.txt</t>
  </si>
  <si>
    <t>-127.97 150.29 -280.52</t>
  </si>
  <si>
    <t>20170724T105147.374677000.txt</t>
  </si>
  <si>
    <t>-127.91 150.18 -280.28</t>
  </si>
  <si>
    <t>20170724T105147.462913100.txt</t>
  </si>
  <si>
    <t>-127.85 150.14 -280.03</t>
  </si>
  <si>
    <t>20170724T105147.498014000.txt</t>
  </si>
  <si>
    <t>-127.79 150.3 -279.84</t>
  </si>
  <si>
    <t>20170724T105147.560180400.txt</t>
  </si>
  <si>
    <t>-127.7 150.66 -279.97</t>
  </si>
  <si>
    <t>20170724T105147.603804500.txt</t>
  </si>
  <si>
    <t>-127.6 151.03 -280.19</t>
  </si>
  <si>
    <t>20170724T105147.659457700.txt</t>
  </si>
  <si>
    <t>-127.51 151.21 -280.32</t>
  </si>
  <si>
    <t>20170724T105147.671486200.txt</t>
  </si>
  <si>
    <t>-127.33 151.57 -280.56</t>
  </si>
  <si>
    <t>20170724T105147.760729400.txt</t>
  </si>
  <si>
    <t>-127.16 151.76 -280.67</t>
  </si>
  <si>
    <t>20170724T105147.791339000.txt</t>
  </si>
  <si>
    <t>-127.04 151.9 -280.68</t>
  </si>
  <si>
    <t>20170724T105147.891619900.txt</t>
  </si>
  <si>
    <t>-126.94 151.87 -280.66</t>
  </si>
  <si>
    <t>20170724T105147.979857700.txt</t>
  </si>
  <si>
    <t>-126.99 152.06 -280.56</t>
  </si>
  <si>
    <t>20170724T105148.126255300.txt</t>
  </si>
  <si>
    <t>-127.69 153.47 -279.6</t>
  </si>
  <si>
    <t>20170724T105148.145315600.txt</t>
  </si>
  <si>
    <t>-128.04 153.35 -279.25</t>
  </si>
  <si>
    <t>20170724T105148.213492400.txt</t>
  </si>
  <si>
    <t>-128.15 153.55 -279.25</t>
  </si>
  <si>
    <t>20170724T105148.307749500.txt</t>
  </si>
  <si>
    <t>-127.74 153.28 -279.5</t>
  </si>
  <si>
    <t>20170724T105148.400558400.txt</t>
  </si>
  <si>
    <t>-128.82 152.06 -280.54</t>
  </si>
  <si>
    <t>20170724T105148.461723300.txt</t>
  </si>
  <si>
    <t>-128.94 151.44 -281.6</t>
  </si>
  <si>
    <t>20170724T105148.494822800.txt</t>
  </si>
  <si>
    <t>-129.36 151.25 -281.93</t>
  </si>
  <si>
    <t>20170724T105148.530919500.txt</t>
  </si>
  <si>
    <t>-129.8 150.92 -283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</si>
</sst>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I2752"/>
  <sheetViews>
    <sheetView tabSelected="1" workbookViewId="0"/>
  </sheetViews>
  <sheetFormatPr defaultRowHeight="14.4" x14ac:dyDescent="0.3"/>
  <sheetData>
    <row r="1" spans="1:9" x14ac:dyDescent="0.3">
      <c r="A1">
        <v>0</v>
      </c>
      <c r="B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</row>
    <row r="2" spans="1:9" x14ac:dyDescent="0.3">
      <c r="A2">
        <v>50</v>
      </c>
      <c r="B2" t="s">
        <v>2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</row>
    <row r="3" spans="1:9" x14ac:dyDescent="0.3">
      <c r="A3">
        <v>100</v>
      </c>
      <c r="B3" t="s">
        <v>2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</row>
    <row r="4" spans="1:9" x14ac:dyDescent="0.3">
      <c r="A4">
        <v>150</v>
      </c>
      <c r="B4" t="s">
        <v>3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</row>
    <row r="5" spans="1:9" x14ac:dyDescent="0.3">
      <c r="A5">
        <v>200</v>
      </c>
      <c r="B5" t="s">
        <v>3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</row>
    <row r="6" spans="1:9" x14ac:dyDescent="0.3">
      <c r="A6">
        <v>250</v>
      </c>
      <c r="B6" t="s">
        <v>3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</row>
    <row r="7" spans="1:9" x14ac:dyDescent="0.3">
      <c r="A7">
        <v>300</v>
      </c>
      <c r="B7" t="s">
        <v>4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</row>
    <row r="8" spans="1:9" x14ac:dyDescent="0.3">
      <c r="A8">
        <v>350</v>
      </c>
      <c r="B8" t="s">
        <v>5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</row>
    <row r="9" spans="1:9" x14ac:dyDescent="0.3">
      <c r="A9">
        <v>400</v>
      </c>
      <c r="B9" t="s">
        <v>6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</row>
    <row r="10" spans="1:9" x14ac:dyDescent="0.3">
      <c r="A10">
        <v>450</v>
      </c>
      <c r="B10" t="s">
        <v>7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</row>
    <row r="11" spans="1:9" x14ac:dyDescent="0.3">
      <c r="A11">
        <v>500</v>
      </c>
      <c r="B11" t="s">
        <v>8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</row>
    <row r="12" spans="1:9" x14ac:dyDescent="0.3">
      <c r="A12">
        <v>550</v>
      </c>
      <c r="B12" t="s">
        <v>9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</row>
    <row r="13" spans="1:9" x14ac:dyDescent="0.3">
      <c r="A13">
        <v>600</v>
      </c>
      <c r="B13" t="s">
        <v>10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</row>
    <row r="14" spans="1:9" x14ac:dyDescent="0.3">
      <c r="A14">
        <v>650</v>
      </c>
      <c r="B14" t="s">
        <v>11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</row>
    <row r="15" spans="1:9" x14ac:dyDescent="0.3">
      <c r="A15">
        <v>700</v>
      </c>
      <c r="B15" t="s">
        <v>12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</row>
    <row r="16" spans="1:9" x14ac:dyDescent="0.3">
      <c r="A16">
        <v>750</v>
      </c>
      <c r="B16" t="s">
        <v>13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</row>
    <row r="17" spans="1:9" x14ac:dyDescent="0.3">
      <c r="A17">
        <v>800</v>
      </c>
      <c r="B17" t="s">
        <v>14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</row>
    <row r="18" spans="1:9" x14ac:dyDescent="0.3">
      <c r="A18">
        <v>850</v>
      </c>
      <c r="B18" t="s">
        <v>15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</row>
    <row r="19" spans="1:9" x14ac:dyDescent="0.3">
      <c r="A19">
        <v>900</v>
      </c>
      <c r="B19" t="s">
        <v>16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</row>
    <row r="20" spans="1:9" x14ac:dyDescent="0.3">
      <c r="A20">
        <v>950</v>
      </c>
      <c r="B20" t="s">
        <v>17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</row>
    <row r="21" spans="1:9" x14ac:dyDescent="0.3">
      <c r="A21">
        <v>1000</v>
      </c>
      <c r="B21" t="s">
        <v>18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</row>
    <row r="22" spans="1:9" x14ac:dyDescent="0.3">
      <c r="A22">
        <v>1050</v>
      </c>
      <c r="B22" t="s">
        <v>19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</row>
    <row r="23" spans="1:9" x14ac:dyDescent="0.3">
      <c r="A23">
        <v>1100</v>
      </c>
      <c r="B23" t="s">
        <v>19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</row>
    <row r="24" spans="1:9" x14ac:dyDescent="0.3">
      <c r="A24">
        <v>1150</v>
      </c>
      <c r="B24" t="s">
        <v>20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</row>
    <row r="25" spans="1:9" x14ac:dyDescent="0.3">
      <c r="A25">
        <v>1200</v>
      </c>
      <c r="B25" t="s">
        <v>20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</row>
    <row r="26" spans="1:9" x14ac:dyDescent="0.3">
      <c r="A26">
        <v>1250</v>
      </c>
      <c r="B26" t="s">
        <v>21</v>
      </c>
      <c r="C26">
        <f>-151.37 -30.5 -417.79</f>
        <v>-599.66000000000008</v>
      </c>
      <c r="D26">
        <f>-193.07 -8.37 -397.34</f>
        <v>-598.78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</row>
    <row r="27" spans="1:9" x14ac:dyDescent="0.3">
      <c r="A27">
        <v>1300</v>
      </c>
      <c r="B27" t="s">
        <v>22</v>
      </c>
      <c r="C27" t="s">
        <v>23</v>
      </c>
      <c r="D27" t="s">
        <v>24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</row>
    <row r="28" spans="1:9" x14ac:dyDescent="0.3">
      <c r="A28">
        <v>1350</v>
      </c>
      <c r="B28" t="s">
        <v>25</v>
      </c>
      <c r="C28" t="s">
        <v>26</v>
      </c>
      <c r="D28" t="s">
        <v>27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</row>
    <row r="29" spans="1:9" x14ac:dyDescent="0.3">
      <c r="A29">
        <v>1400</v>
      </c>
      <c r="B29" t="s">
        <v>28</v>
      </c>
      <c r="C29" t="s">
        <v>29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</row>
    <row r="30" spans="1:9" x14ac:dyDescent="0.3">
      <c r="A30">
        <v>1450</v>
      </c>
      <c r="B30" t="s">
        <v>30</v>
      </c>
      <c r="C30" t="s">
        <v>31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</row>
    <row r="31" spans="1:9" x14ac:dyDescent="0.3">
      <c r="A31">
        <v>1500</v>
      </c>
      <c r="B31" t="s">
        <v>30</v>
      </c>
      <c r="C31" t="s">
        <v>31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</row>
    <row r="32" spans="1:9" x14ac:dyDescent="0.3">
      <c r="A32">
        <v>1550</v>
      </c>
      <c r="B32" t="s">
        <v>32</v>
      </c>
      <c r="C32" t="s">
        <v>33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</row>
    <row r="33" spans="1:9" x14ac:dyDescent="0.3">
      <c r="A33">
        <v>1600</v>
      </c>
      <c r="B33" t="s">
        <v>34</v>
      </c>
      <c r="C33" t="s">
        <v>35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</row>
    <row r="34" spans="1:9" x14ac:dyDescent="0.3">
      <c r="A34">
        <v>1650</v>
      </c>
      <c r="B34" t="s">
        <v>36</v>
      </c>
      <c r="C34" t="s">
        <v>37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</row>
    <row r="35" spans="1:9" x14ac:dyDescent="0.3">
      <c r="A35">
        <v>1700</v>
      </c>
      <c r="B35" t="s">
        <v>38</v>
      </c>
      <c r="C35" t="s">
        <v>39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</row>
    <row r="36" spans="1:9" x14ac:dyDescent="0.3">
      <c r="A36">
        <v>1750</v>
      </c>
      <c r="B36" t="s">
        <v>40</v>
      </c>
      <c r="C36" t="s">
        <v>41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</row>
    <row r="37" spans="1:9" x14ac:dyDescent="0.3">
      <c r="A37">
        <v>1800</v>
      </c>
      <c r="B37" t="s">
        <v>42</v>
      </c>
      <c r="C37" t="s">
        <v>43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</row>
    <row r="38" spans="1:9" x14ac:dyDescent="0.3">
      <c r="A38">
        <v>1850</v>
      </c>
      <c r="B38" t="s">
        <v>42</v>
      </c>
      <c r="C38" t="s">
        <v>43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</row>
    <row r="39" spans="1:9" x14ac:dyDescent="0.3">
      <c r="A39">
        <v>1900</v>
      </c>
      <c r="B39" t="s">
        <v>44</v>
      </c>
      <c r="C39" t="s">
        <v>45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</row>
    <row r="40" spans="1:9" x14ac:dyDescent="0.3">
      <c r="A40">
        <v>1950</v>
      </c>
      <c r="B40" t="s">
        <v>46</v>
      </c>
      <c r="C40" t="s">
        <v>47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</row>
    <row r="41" spans="1:9" x14ac:dyDescent="0.3">
      <c r="A41">
        <v>2000</v>
      </c>
      <c r="B41" t="s">
        <v>48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</row>
    <row r="42" spans="1:9" x14ac:dyDescent="0.3">
      <c r="A42">
        <v>2050</v>
      </c>
      <c r="B42" t="s">
        <v>49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</row>
    <row r="43" spans="1:9" x14ac:dyDescent="0.3">
      <c r="A43">
        <v>2100</v>
      </c>
      <c r="B43" t="s">
        <v>50</v>
      </c>
      <c r="C43" t="s">
        <v>51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</row>
    <row r="44" spans="1:9" x14ac:dyDescent="0.3">
      <c r="A44">
        <v>2150</v>
      </c>
      <c r="B44" t="s">
        <v>52</v>
      </c>
      <c r="C44" t="s">
        <v>53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</row>
    <row r="45" spans="1:9" x14ac:dyDescent="0.3">
      <c r="A45">
        <v>2200</v>
      </c>
      <c r="B45" t="s">
        <v>54</v>
      </c>
      <c r="C45" t="s">
        <v>55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</row>
    <row r="46" spans="1:9" x14ac:dyDescent="0.3">
      <c r="A46">
        <v>2250</v>
      </c>
      <c r="B46" t="s">
        <v>54</v>
      </c>
      <c r="C46" t="s">
        <v>55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</row>
    <row r="47" spans="1:9" x14ac:dyDescent="0.3">
      <c r="A47">
        <v>2300</v>
      </c>
      <c r="B47" t="s">
        <v>56</v>
      </c>
      <c r="C47" t="s">
        <v>57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</row>
    <row r="48" spans="1:9" x14ac:dyDescent="0.3">
      <c r="A48">
        <v>2350</v>
      </c>
      <c r="B48" t="s">
        <v>56</v>
      </c>
      <c r="C48" t="s">
        <v>57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</row>
    <row r="49" spans="1:9" x14ac:dyDescent="0.3">
      <c r="A49">
        <v>2400</v>
      </c>
      <c r="B49" t="s">
        <v>58</v>
      </c>
      <c r="C49" t="s">
        <v>59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</row>
    <row r="50" spans="1:9" x14ac:dyDescent="0.3">
      <c r="A50">
        <v>2450</v>
      </c>
      <c r="B50" t="s">
        <v>60</v>
      </c>
      <c r="C50" t="s">
        <v>61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</row>
    <row r="51" spans="1:9" x14ac:dyDescent="0.3">
      <c r="A51">
        <v>2500</v>
      </c>
      <c r="B51" t="s">
        <v>62</v>
      </c>
      <c r="C51" t="s">
        <v>63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</row>
    <row r="52" spans="1:9" x14ac:dyDescent="0.3">
      <c r="A52">
        <v>2550</v>
      </c>
      <c r="B52" t="s">
        <v>64</v>
      </c>
      <c r="C52" t="s">
        <v>65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</row>
    <row r="53" spans="1:9" x14ac:dyDescent="0.3">
      <c r="A53">
        <v>2600</v>
      </c>
      <c r="B53" t="s">
        <v>66</v>
      </c>
      <c r="C53" t="s">
        <v>67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</row>
    <row r="54" spans="1:9" x14ac:dyDescent="0.3">
      <c r="A54">
        <v>2650</v>
      </c>
      <c r="B54" t="s">
        <v>68</v>
      </c>
      <c r="C54" t="s">
        <v>69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</row>
    <row r="55" spans="1:9" x14ac:dyDescent="0.3">
      <c r="A55">
        <v>2700</v>
      </c>
      <c r="B55" t="s">
        <v>70</v>
      </c>
      <c r="C55" t="s">
        <v>71</v>
      </c>
      <c r="D55" t="s">
        <v>1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</row>
    <row r="56" spans="1:9" x14ac:dyDescent="0.3">
      <c r="A56">
        <v>2750</v>
      </c>
      <c r="B56" t="s">
        <v>72</v>
      </c>
      <c r="C56" t="s">
        <v>73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</row>
    <row r="57" spans="1:9" x14ac:dyDescent="0.3">
      <c r="A57">
        <v>2800</v>
      </c>
      <c r="B57" t="s">
        <v>74</v>
      </c>
      <c r="C57" t="s">
        <v>75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</row>
    <row r="58" spans="1:9" x14ac:dyDescent="0.3">
      <c r="A58">
        <v>2850</v>
      </c>
      <c r="B58" t="s">
        <v>76</v>
      </c>
      <c r="C58" t="s">
        <v>77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</row>
    <row r="59" spans="1:9" x14ac:dyDescent="0.3">
      <c r="A59">
        <v>2900</v>
      </c>
      <c r="B59" t="s">
        <v>78</v>
      </c>
      <c r="C59" t="s">
        <v>79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</row>
    <row r="60" spans="1:9" x14ac:dyDescent="0.3">
      <c r="A60">
        <v>2950</v>
      </c>
      <c r="B60" t="s">
        <v>80</v>
      </c>
      <c r="C60" t="s">
        <v>81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</row>
    <row r="61" spans="1:9" x14ac:dyDescent="0.3">
      <c r="A61">
        <v>3000</v>
      </c>
      <c r="B61" t="s">
        <v>80</v>
      </c>
      <c r="C61" t="s">
        <v>81</v>
      </c>
      <c r="D61" t="s">
        <v>1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</row>
    <row r="62" spans="1:9" x14ac:dyDescent="0.3">
      <c r="A62">
        <v>3050</v>
      </c>
      <c r="B62" t="s">
        <v>82</v>
      </c>
      <c r="C62" t="s">
        <v>83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</row>
    <row r="63" spans="1:9" x14ac:dyDescent="0.3">
      <c r="A63">
        <v>3100</v>
      </c>
      <c r="B63" t="s">
        <v>84</v>
      </c>
      <c r="C63" t="s">
        <v>85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</row>
    <row r="64" spans="1:9" x14ac:dyDescent="0.3">
      <c r="A64">
        <v>3150</v>
      </c>
      <c r="B64" t="s">
        <v>86</v>
      </c>
      <c r="C64" t="s">
        <v>87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</row>
    <row r="65" spans="1:9" x14ac:dyDescent="0.3">
      <c r="A65">
        <v>3200</v>
      </c>
      <c r="B65" t="s">
        <v>88</v>
      </c>
      <c r="C65" t="s">
        <v>89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</row>
    <row r="66" spans="1:9" x14ac:dyDescent="0.3">
      <c r="A66">
        <v>3250</v>
      </c>
      <c r="B66" t="s">
        <v>88</v>
      </c>
      <c r="C66" t="s">
        <v>89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</row>
    <row r="67" spans="1:9" x14ac:dyDescent="0.3">
      <c r="A67">
        <v>3300</v>
      </c>
      <c r="B67" t="s">
        <v>90</v>
      </c>
      <c r="C67" t="s">
        <v>91</v>
      </c>
      <c r="D67" t="s">
        <v>92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</row>
    <row r="68" spans="1:9" x14ac:dyDescent="0.3">
      <c r="A68">
        <v>3350</v>
      </c>
      <c r="B68" t="s">
        <v>90</v>
      </c>
      <c r="C68" t="s">
        <v>91</v>
      </c>
      <c r="D68" t="s">
        <v>92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</row>
    <row r="69" spans="1:9" x14ac:dyDescent="0.3">
      <c r="A69">
        <v>3400</v>
      </c>
      <c r="B69" t="s">
        <v>93</v>
      </c>
      <c r="C69" t="s">
        <v>94</v>
      </c>
      <c r="D69" t="s">
        <v>95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</row>
    <row r="70" spans="1:9" x14ac:dyDescent="0.3">
      <c r="A70">
        <v>3450</v>
      </c>
      <c r="B70" t="s">
        <v>93</v>
      </c>
      <c r="C70" t="s">
        <v>94</v>
      </c>
      <c r="D70" t="s">
        <v>95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</row>
    <row r="71" spans="1:9" x14ac:dyDescent="0.3">
      <c r="A71">
        <v>3500</v>
      </c>
      <c r="B71" t="s">
        <v>96</v>
      </c>
      <c r="C71" t="s">
        <v>97</v>
      </c>
      <c r="D71" t="s">
        <v>98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</row>
    <row r="72" spans="1:9" x14ac:dyDescent="0.3">
      <c r="A72">
        <v>3550</v>
      </c>
      <c r="B72" t="s">
        <v>96</v>
      </c>
      <c r="C72" t="s">
        <v>97</v>
      </c>
      <c r="D72" t="s">
        <v>98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</row>
    <row r="73" spans="1:9" x14ac:dyDescent="0.3">
      <c r="A73">
        <v>3600</v>
      </c>
      <c r="B73" t="s">
        <v>96</v>
      </c>
      <c r="C73" t="s">
        <v>97</v>
      </c>
      <c r="D73" t="s">
        <v>98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</row>
    <row r="74" spans="1:9" x14ac:dyDescent="0.3">
      <c r="A74">
        <v>3650</v>
      </c>
      <c r="B74" t="s">
        <v>99</v>
      </c>
      <c r="C74" t="s">
        <v>100</v>
      </c>
      <c r="D74" t="s">
        <v>101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</row>
    <row r="75" spans="1:9" x14ac:dyDescent="0.3">
      <c r="A75">
        <v>3700</v>
      </c>
      <c r="B75" t="s">
        <v>102</v>
      </c>
      <c r="C75" t="s">
        <v>103</v>
      </c>
      <c r="D75" t="s">
        <v>104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</row>
    <row r="76" spans="1:9" x14ac:dyDescent="0.3">
      <c r="A76">
        <v>3750</v>
      </c>
      <c r="B76" t="s">
        <v>105</v>
      </c>
      <c r="C76" t="s">
        <v>106</v>
      </c>
      <c r="D76" t="s">
        <v>107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</row>
    <row r="77" spans="1:9" x14ac:dyDescent="0.3">
      <c r="A77">
        <v>3800</v>
      </c>
      <c r="B77" t="s">
        <v>108</v>
      </c>
      <c r="C77" t="s">
        <v>109</v>
      </c>
      <c r="D77" t="s">
        <v>110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</row>
    <row r="78" spans="1:9" x14ac:dyDescent="0.3">
      <c r="A78">
        <v>3850</v>
      </c>
      <c r="B78" t="s">
        <v>111</v>
      </c>
      <c r="C78" t="s">
        <v>112</v>
      </c>
      <c r="D78" t="s">
        <v>113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</row>
    <row r="79" spans="1:9" x14ac:dyDescent="0.3">
      <c r="A79">
        <v>3900</v>
      </c>
      <c r="B79" t="s">
        <v>114</v>
      </c>
      <c r="C79" t="s">
        <v>115</v>
      </c>
      <c r="D79" t="s">
        <v>116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</row>
    <row r="80" spans="1:9" x14ac:dyDescent="0.3">
      <c r="A80">
        <v>3950</v>
      </c>
      <c r="B80" t="s">
        <v>117</v>
      </c>
      <c r="C80" t="s">
        <v>118</v>
      </c>
      <c r="D80" t="s">
        <v>119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</row>
    <row r="81" spans="1:9" x14ac:dyDescent="0.3">
      <c r="A81">
        <v>4000</v>
      </c>
      <c r="B81" t="s">
        <v>120</v>
      </c>
      <c r="C81" t="s">
        <v>121</v>
      </c>
      <c r="D81" t="s">
        <v>122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</row>
    <row r="82" spans="1:9" x14ac:dyDescent="0.3">
      <c r="A82">
        <v>4050</v>
      </c>
      <c r="B82" t="s">
        <v>123</v>
      </c>
      <c r="C82" t="s">
        <v>124</v>
      </c>
      <c r="D82" t="s">
        <v>125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</row>
    <row r="83" spans="1:9" x14ac:dyDescent="0.3">
      <c r="A83">
        <v>4100</v>
      </c>
      <c r="B83" t="s">
        <v>123</v>
      </c>
      <c r="C83" t="s">
        <v>124</v>
      </c>
      <c r="D83" t="s">
        <v>125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</row>
    <row r="84" spans="1:9" x14ac:dyDescent="0.3">
      <c r="A84">
        <v>4150</v>
      </c>
      <c r="B84" t="s">
        <v>126</v>
      </c>
      <c r="C84" t="s">
        <v>127</v>
      </c>
      <c r="D84" t="s">
        <v>128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</row>
    <row r="85" spans="1:9" x14ac:dyDescent="0.3">
      <c r="A85">
        <v>4200</v>
      </c>
      <c r="B85" t="s">
        <v>126</v>
      </c>
      <c r="C85" t="s">
        <v>127</v>
      </c>
      <c r="D85" t="s">
        <v>128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</row>
    <row r="86" spans="1:9" x14ac:dyDescent="0.3">
      <c r="A86">
        <v>4250</v>
      </c>
      <c r="B86" t="s">
        <v>129</v>
      </c>
      <c r="C86" t="s">
        <v>130</v>
      </c>
      <c r="D86" t="s">
        <v>131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</row>
    <row r="87" spans="1:9" x14ac:dyDescent="0.3">
      <c r="A87">
        <v>4300</v>
      </c>
      <c r="B87" t="s">
        <v>132</v>
      </c>
      <c r="C87" t="s">
        <v>133</v>
      </c>
      <c r="D87" t="s">
        <v>134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</row>
    <row r="88" spans="1:9" x14ac:dyDescent="0.3">
      <c r="A88">
        <v>4350</v>
      </c>
      <c r="B88" t="s">
        <v>132</v>
      </c>
      <c r="C88" t="s">
        <v>133</v>
      </c>
      <c r="D88" t="s">
        <v>134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</row>
    <row r="89" spans="1:9" x14ac:dyDescent="0.3">
      <c r="A89">
        <v>4400</v>
      </c>
      <c r="B89" t="s">
        <v>135</v>
      </c>
      <c r="C89" t="s">
        <v>136</v>
      </c>
      <c r="D89" t="s">
        <v>137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</row>
    <row r="90" spans="1:9" x14ac:dyDescent="0.3">
      <c r="A90">
        <v>4450</v>
      </c>
      <c r="B90" t="s">
        <v>135</v>
      </c>
      <c r="C90" t="s">
        <v>136</v>
      </c>
      <c r="D90" t="s">
        <v>137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</row>
    <row r="91" spans="1:9" x14ac:dyDescent="0.3">
      <c r="A91">
        <v>4500</v>
      </c>
      <c r="B91" t="s">
        <v>138</v>
      </c>
      <c r="C91" t="s">
        <v>139</v>
      </c>
      <c r="D91" t="s">
        <v>1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</row>
    <row r="92" spans="1:9" x14ac:dyDescent="0.3">
      <c r="A92">
        <v>4550</v>
      </c>
      <c r="B92" t="s">
        <v>140</v>
      </c>
      <c r="C92" t="s">
        <v>141</v>
      </c>
      <c r="D92" t="s">
        <v>1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</row>
    <row r="93" spans="1:9" x14ac:dyDescent="0.3">
      <c r="A93">
        <v>4600</v>
      </c>
      <c r="B93" t="s">
        <v>142</v>
      </c>
      <c r="C93" t="s">
        <v>143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</row>
    <row r="94" spans="1:9" x14ac:dyDescent="0.3">
      <c r="A94">
        <v>4650</v>
      </c>
      <c r="B94" t="s">
        <v>142</v>
      </c>
      <c r="C94" t="s">
        <v>143</v>
      </c>
      <c r="D94" t="s">
        <v>1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</row>
    <row r="95" spans="1:9" x14ac:dyDescent="0.3">
      <c r="A95">
        <v>4700</v>
      </c>
      <c r="B95" t="s">
        <v>144</v>
      </c>
      <c r="C95" t="s">
        <v>145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</row>
    <row r="96" spans="1:9" x14ac:dyDescent="0.3">
      <c r="A96">
        <v>4750</v>
      </c>
      <c r="B96" t="s">
        <v>146</v>
      </c>
      <c r="C96" t="s">
        <v>147</v>
      </c>
      <c r="D96" t="s">
        <v>1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</row>
    <row r="97" spans="1:9" x14ac:dyDescent="0.3">
      <c r="A97">
        <v>4800</v>
      </c>
      <c r="B97" t="s">
        <v>148</v>
      </c>
      <c r="C97" t="s">
        <v>149</v>
      </c>
      <c r="D97" t="s">
        <v>1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</row>
    <row r="98" spans="1:9" x14ac:dyDescent="0.3">
      <c r="A98">
        <v>4850</v>
      </c>
      <c r="B98" t="s">
        <v>150</v>
      </c>
      <c r="C98" t="s">
        <v>151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</row>
    <row r="99" spans="1:9" x14ac:dyDescent="0.3">
      <c r="A99">
        <v>4900</v>
      </c>
      <c r="B99" t="s">
        <v>152</v>
      </c>
      <c r="C99" t="s">
        <v>153</v>
      </c>
      <c r="D99" t="s">
        <v>1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</row>
    <row r="100" spans="1:9" x14ac:dyDescent="0.3">
      <c r="A100">
        <v>4950</v>
      </c>
      <c r="B100" t="s">
        <v>154</v>
      </c>
      <c r="C100" t="s">
        <v>155</v>
      </c>
      <c r="D100" t="s">
        <v>1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</row>
    <row r="101" spans="1:9" x14ac:dyDescent="0.3">
      <c r="A101">
        <v>5000</v>
      </c>
      <c r="B101" t="s">
        <v>156</v>
      </c>
      <c r="C101" t="s">
        <v>157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</row>
    <row r="102" spans="1:9" x14ac:dyDescent="0.3">
      <c r="A102">
        <v>5050</v>
      </c>
      <c r="B102" t="s">
        <v>158</v>
      </c>
      <c r="C102" t="s">
        <v>159</v>
      </c>
      <c r="D102" t="s">
        <v>1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</row>
    <row r="103" spans="1:9" x14ac:dyDescent="0.3">
      <c r="A103">
        <v>5100</v>
      </c>
      <c r="B103" t="s">
        <v>160</v>
      </c>
      <c r="C103" t="s">
        <v>161</v>
      </c>
      <c r="D103" t="s">
        <v>1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</row>
    <row r="104" spans="1:9" x14ac:dyDescent="0.3">
      <c r="A104">
        <v>5150</v>
      </c>
      <c r="B104" t="s">
        <v>162</v>
      </c>
      <c r="C104" t="s">
        <v>163</v>
      </c>
      <c r="D104" t="s">
        <v>1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</row>
    <row r="105" spans="1:9" x14ac:dyDescent="0.3">
      <c r="A105">
        <v>5200</v>
      </c>
      <c r="B105" t="s">
        <v>164</v>
      </c>
      <c r="C105" t="s">
        <v>165</v>
      </c>
      <c r="D105" t="s">
        <v>1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</row>
    <row r="106" spans="1:9" x14ac:dyDescent="0.3">
      <c r="A106">
        <v>5250</v>
      </c>
      <c r="B106" t="s">
        <v>164</v>
      </c>
      <c r="C106" t="s">
        <v>165</v>
      </c>
      <c r="D106" t="s">
        <v>1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</row>
    <row r="107" spans="1:9" x14ac:dyDescent="0.3">
      <c r="A107">
        <v>5300</v>
      </c>
      <c r="B107" t="s">
        <v>166</v>
      </c>
      <c r="C107" t="s">
        <v>167</v>
      </c>
      <c r="D107" t="s">
        <v>1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</row>
    <row r="108" spans="1:9" x14ac:dyDescent="0.3">
      <c r="A108">
        <v>5350</v>
      </c>
      <c r="B108" t="s">
        <v>166</v>
      </c>
      <c r="C108" t="s">
        <v>167</v>
      </c>
      <c r="D108" t="s">
        <v>1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</row>
    <row r="109" spans="1:9" x14ac:dyDescent="0.3">
      <c r="A109">
        <v>5400</v>
      </c>
      <c r="B109" t="s">
        <v>168</v>
      </c>
      <c r="C109" t="s">
        <v>169</v>
      </c>
      <c r="D109" t="s">
        <v>1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</row>
    <row r="110" spans="1:9" x14ac:dyDescent="0.3">
      <c r="A110">
        <v>5450</v>
      </c>
      <c r="B110" t="s">
        <v>170</v>
      </c>
      <c r="C110" t="s">
        <v>171</v>
      </c>
      <c r="D110" t="s">
        <v>1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</row>
    <row r="111" spans="1:9" x14ac:dyDescent="0.3">
      <c r="A111">
        <v>5500</v>
      </c>
      <c r="B111" t="s">
        <v>172</v>
      </c>
      <c r="C111" t="s">
        <v>173</v>
      </c>
      <c r="D111" t="s">
        <v>1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</row>
    <row r="112" spans="1:9" x14ac:dyDescent="0.3">
      <c r="A112">
        <v>5550</v>
      </c>
      <c r="B112" t="s">
        <v>174</v>
      </c>
      <c r="C112" t="s">
        <v>175</v>
      </c>
      <c r="D112" t="s">
        <v>1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</row>
    <row r="113" spans="1:9" x14ac:dyDescent="0.3">
      <c r="A113">
        <v>5600</v>
      </c>
      <c r="B113" t="s">
        <v>174</v>
      </c>
      <c r="C113" t="s">
        <v>175</v>
      </c>
      <c r="D113" t="s">
        <v>1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</row>
    <row r="114" spans="1:9" x14ac:dyDescent="0.3">
      <c r="A114">
        <v>5650</v>
      </c>
      <c r="B114" t="s">
        <v>176</v>
      </c>
      <c r="C114" t="s">
        <v>177</v>
      </c>
      <c r="D114" t="s">
        <v>1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</row>
    <row r="115" spans="1:9" x14ac:dyDescent="0.3">
      <c r="A115">
        <v>5700</v>
      </c>
      <c r="B115" t="s">
        <v>178</v>
      </c>
      <c r="C115" t="s">
        <v>179</v>
      </c>
      <c r="D115" t="s">
        <v>1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</row>
    <row r="116" spans="1:9" x14ac:dyDescent="0.3">
      <c r="A116">
        <v>5750</v>
      </c>
      <c r="B116" t="s">
        <v>180</v>
      </c>
      <c r="C116" t="s">
        <v>181</v>
      </c>
      <c r="D116" t="s">
        <v>1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</row>
    <row r="117" spans="1:9" x14ac:dyDescent="0.3">
      <c r="A117">
        <v>5800</v>
      </c>
      <c r="B117" t="s">
        <v>180</v>
      </c>
      <c r="C117" t="s">
        <v>181</v>
      </c>
      <c r="D117" t="s">
        <v>1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</row>
    <row r="118" spans="1:9" x14ac:dyDescent="0.3">
      <c r="A118">
        <v>5850</v>
      </c>
      <c r="B118" t="s">
        <v>182</v>
      </c>
      <c r="C118" t="s">
        <v>183</v>
      </c>
      <c r="D118" t="s">
        <v>1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</row>
    <row r="119" spans="1:9" x14ac:dyDescent="0.3">
      <c r="A119">
        <v>5900</v>
      </c>
      <c r="B119" t="s">
        <v>182</v>
      </c>
      <c r="C119" t="s">
        <v>183</v>
      </c>
      <c r="D119" t="s">
        <v>1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</row>
    <row r="120" spans="1:9" x14ac:dyDescent="0.3">
      <c r="A120">
        <v>5950</v>
      </c>
      <c r="B120" t="s">
        <v>184</v>
      </c>
      <c r="C120" t="s">
        <v>185</v>
      </c>
      <c r="D120" t="s">
        <v>1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</row>
    <row r="121" spans="1:9" x14ac:dyDescent="0.3">
      <c r="A121">
        <v>6000</v>
      </c>
      <c r="B121" t="s">
        <v>186</v>
      </c>
      <c r="C121" t="s">
        <v>187</v>
      </c>
      <c r="D121" t="s">
        <v>1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</row>
    <row r="122" spans="1:9" x14ac:dyDescent="0.3">
      <c r="A122">
        <v>6050</v>
      </c>
      <c r="B122" t="s">
        <v>188</v>
      </c>
      <c r="C122" t="s">
        <v>189</v>
      </c>
      <c r="D122" t="s">
        <v>1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</row>
    <row r="123" spans="1:9" x14ac:dyDescent="0.3">
      <c r="A123">
        <v>6100</v>
      </c>
      <c r="B123" t="s">
        <v>190</v>
      </c>
      <c r="C123" t="s">
        <v>191</v>
      </c>
      <c r="D123" t="s">
        <v>1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</row>
    <row r="124" spans="1:9" x14ac:dyDescent="0.3">
      <c r="A124">
        <v>6150</v>
      </c>
      <c r="B124" t="s">
        <v>190</v>
      </c>
      <c r="C124" t="s">
        <v>191</v>
      </c>
      <c r="D124" t="s">
        <v>1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</row>
    <row r="125" spans="1:9" x14ac:dyDescent="0.3">
      <c r="A125">
        <v>6200</v>
      </c>
      <c r="B125" t="s">
        <v>192</v>
      </c>
      <c r="C125" t="s">
        <v>193</v>
      </c>
      <c r="D125" t="s">
        <v>1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</row>
    <row r="126" spans="1:9" x14ac:dyDescent="0.3">
      <c r="A126">
        <v>6250</v>
      </c>
      <c r="B126" t="s">
        <v>194</v>
      </c>
      <c r="C126" t="s">
        <v>195</v>
      </c>
      <c r="D126" t="s">
        <v>1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</row>
    <row r="127" spans="1:9" x14ac:dyDescent="0.3">
      <c r="A127">
        <v>6300</v>
      </c>
      <c r="B127" t="s">
        <v>196</v>
      </c>
      <c r="C127" t="s">
        <v>197</v>
      </c>
      <c r="D127" t="s">
        <v>1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</row>
    <row r="128" spans="1:9" x14ac:dyDescent="0.3">
      <c r="A128">
        <v>6350</v>
      </c>
      <c r="B128" t="s">
        <v>196</v>
      </c>
      <c r="C128" t="s">
        <v>197</v>
      </c>
      <c r="D128" t="s">
        <v>1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</row>
    <row r="129" spans="1:9" x14ac:dyDescent="0.3">
      <c r="A129">
        <v>6400</v>
      </c>
      <c r="B129" t="s">
        <v>198</v>
      </c>
      <c r="C129" t="s">
        <v>199</v>
      </c>
      <c r="D129" t="s">
        <v>1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</row>
    <row r="130" spans="1:9" x14ac:dyDescent="0.3">
      <c r="A130">
        <v>6450</v>
      </c>
      <c r="B130" t="s">
        <v>200</v>
      </c>
      <c r="C130" t="s">
        <v>201</v>
      </c>
      <c r="D130" t="s">
        <v>1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</row>
    <row r="131" spans="1:9" x14ac:dyDescent="0.3">
      <c r="A131">
        <v>6500</v>
      </c>
      <c r="B131" t="s">
        <v>202</v>
      </c>
      <c r="C131" t="s">
        <v>203</v>
      </c>
      <c r="D131" t="s">
        <v>1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</row>
    <row r="132" spans="1:9" x14ac:dyDescent="0.3">
      <c r="A132">
        <v>6550</v>
      </c>
      <c r="B132" t="s">
        <v>204</v>
      </c>
      <c r="C132" t="s">
        <v>205</v>
      </c>
      <c r="D132" t="s">
        <v>1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</row>
    <row r="133" spans="1:9" x14ac:dyDescent="0.3">
      <c r="A133">
        <v>6600</v>
      </c>
      <c r="B133" t="s">
        <v>206</v>
      </c>
      <c r="C133" t="s">
        <v>207</v>
      </c>
      <c r="D133" t="s">
        <v>1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</row>
    <row r="134" spans="1:9" x14ac:dyDescent="0.3">
      <c r="A134">
        <v>6650</v>
      </c>
      <c r="B134" t="s">
        <v>208</v>
      </c>
      <c r="C134" t="s">
        <v>209</v>
      </c>
      <c r="D134" t="s">
        <v>1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</row>
    <row r="135" spans="1:9" x14ac:dyDescent="0.3">
      <c r="A135">
        <v>6700</v>
      </c>
      <c r="B135" t="s">
        <v>210</v>
      </c>
      <c r="C135" t="s">
        <v>211</v>
      </c>
      <c r="D135" t="s">
        <v>1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</row>
    <row r="136" spans="1:9" x14ac:dyDescent="0.3">
      <c r="A136">
        <v>6750</v>
      </c>
      <c r="B136" t="s">
        <v>212</v>
      </c>
      <c r="C136" t="s">
        <v>213</v>
      </c>
      <c r="D136" t="s">
        <v>1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</row>
    <row r="137" spans="1:9" x14ac:dyDescent="0.3">
      <c r="A137">
        <v>6800</v>
      </c>
      <c r="B137" t="s">
        <v>214</v>
      </c>
      <c r="C137" t="s">
        <v>215</v>
      </c>
      <c r="D137" t="s">
        <v>1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</row>
    <row r="138" spans="1:9" x14ac:dyDescent="0.3">
      <c r="A138">
        <v>6850</v>
      </c>
      <c r="B138" t="s">
        <v>216</v>
      </c>
      <c r="C138" t="s">
        <v>217</v>
      </c>
      <c r="D138" t="s">
        <v>1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</row>
    <row r="139" spans="1:9" x14ac:dyDescent="0.3">
      <c r="A139">
        <v>6900</v>
      </c>
      <c r="B139" t="s">
        <v>218</v>
      </c>
      <c r="C139" t="s">
        <v>219</v>
      </c>
      <c r="D139" t="s">
        <v>1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</row>
    <row r="140" spans="1:9" x14ac:dyDescent="0.3">
      <c r="A140">
        <v>6950</v>
      </c>
      <c r="B140" t="s">
        <v>220</v>
      </c>
      <c r="C140" t="s">
        <v>221</v>
      </c>
      <c r="D140" t="s">
        <v>1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</row>
    <row r="141" spans="1:9" x14ac:dyDescent="0.3">
      <c r="A141">
        <v>7000</v>
      </c>
      <c r="B141" t="s">
        <v>222</v>
      </c>
      <c r="C141" t="s">
        <v>223</v>
      </c>
      <c r="D141" t="s">
        <v>1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</row>
    <row r="142" spans="1:9" x14ac:dyDescent="0.3">
      <c r="A142">
        <v>7050</v>
      </c>
      <c r="B142" t="s">
        <v>224</v>
      </c>
      <c r="C142" t="s">
        <v>225</v>
      </c>
      <c r="D142" t="s">
        <v>1</v>
      </c>
      <c r="E142" t="s">
        <v>1</v>
      </c>
      <c r="F142" t="s">
        <v>1</v>
      </c>
      <c r="G142" t="s">
        <v>1</v>
      </c>
      <c r="H142" t="s">
        <v>1</v>
      </c>
      <c r="I142" t="s">
        <v>1</v>
      </c>
    </row>
    <row r="143" spans="1:9" x14ac:dyDescent="0.3">
      <c r="A143">
        <v>7100</v>
      </c>
      <c r="B143" t="s">
        <v>226</v>
      </c>
      <c r="C143" t="s">
        <v>227</v>
      </c>
      <c r="D143" t="s">
        <v>1</v>
      </c>
      <c r="E143" t="s">
        <v>1</v>
      </c>
      <c r="F143" t="s">
        <v>1</v>
      </c>
      <c r="G143" t="s">
        <v>1</v>
      </c>
      <c r="H143" t="s">
        <v>1</v>
      </c>
      <c r="I143" t="s">
        <v>1</v>
      </c>
    </row>
    <row r="144" spans="1:9" x14ac:dyDescent="0.3">
      <c r="A144">
        <v>7150</v>
      </c>
      <c r="B144" t="s">
        <v>228</v>
      </c>
      <c r="C144" t="s">
        <v>229</v>
      </c>
      <c r="D144" t="s">
        <v>1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</row>
    <row r="145" spans="1:9" x14ac:dyDescent="0.3">
      <c r="A145">
        <v>7200</v>
      </c>
      <c r="B145" t="s">
        <v>228</v>
      </c>
      <c r="C145" t="s">
        <v>229</v>
      </c>
      <c r="D145" t="s">
        <v>1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</row>
    <row r="146" spans="1:9" x14ac:dyDescent="0.3">
      <c r="A146">
        <v>7250</v>
      </c>
      <c r="B146" t="s">
        <v>230</v>
      </c>
      <c r="C146" t="s">
        <v>231</v>
      </c>
      <c r="D146" t="s">
        <v>1</v>
      </c>
      <c r="E146" t="s">
        <v>1</v>
      </c>
      <c r="F146" t="s">
        <v>1</v>
      </c>
      <c r="G146" t="s">
        <v>1</v>
      </c>
      <c r="H146" t="s">
        <v>1</v>
      </c>
      <c r="I146" t="s">
        <v>1</v>
      </c>
    </row>
    <row r="147" spans="1:9" x14ac:dyDescent="0.3">
      <c r="A147">
        <v>7300</v>
      </c>
      <c r="B147" t="s">
        <v>230</v>
      </c>
      <c r="C147" t="s">
        <v>231</v>
      </c>
      <c r="D147" t="s">
        <v>1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</row>
    <row r="148" spans="1:9" x14ac:dyDescent="0.3">
      <c r="A148">
        <v>7350</v>
      </c>
      <c r="B148" t="s">
        <v>232</v>
      </c>
      <c r="C148" t="s">
        <v>233</v>
      </c>
      <c r="D148" t="s">
        <v>1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</row>
    <row r="149" spans="1:9" x14ac:dyDescent="0.3">
      <c r="A149">
        <v>7400</v>
      </c>
      <c r="B149" t="s">
        <v>232</v>
      </c>
      <c r="C149" t="s">
        <v>233</v>
      </c>
      <c r="D149" t="s">
        <v>1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</row>
    <row r="150" spans="1:9" x14ac:dyDescent="0.3">
      <c r="A150">
        <v>7450</v>
      </c>
      <c r="B150" t="s">
        <v>234</v>
      </c>
      <c r="C150" t="s">
        <v>235</v>
      </c>
      <c r="D150" t="s">
        <v>1</v>
      </c>
      <c r="E150" t="s">
        <v>1</v>
      </c>
      <c r="F150" t="s">
        <v>1</v>
      </c>
      <c r="G150" t="s">
        <v>1</v>
      </c>
      <c r="H150" t="s">
        <v>1</v>
      </c>
      <c r="I150" t="s">
        <v>1</v>
      </c>
    </row>
    <row r="151" spans="1:9" x14ac:dyDescent="0.3">
      <c r="A151">
        <v>7500</v>
      </c>
      <c r="B151" t="s">
        <v>236</v>
      </c>
      <c r="C151" t="s">
        <v>237</v>
      </c>
      <c r="D151" t="s">
        <v>1</v>
      </c>
      <c r="E151" t="s">
        <v>1</v>
      </c>
      <c r="F151" t="s">
        <v>1</v>
      </c>
      <c r="G151" t="s">
        <v>1</v>
      </c>
      <c r="H151" t="s">
        <v>1</v>
      </c>
      <c r="I151" t="s">
        <v>1</v>
      </c>
    </row>
    <row r="152" spans="1:9" x14ac:dyDescent="0.3">
      <c r="A152">
        <v>7550</v>
      </c>
      <c r="B152" t="s">
        <v>238</v>
      </c>
      <c r="C152" t="s">
        <v>239</v>
      </c>
      <c r="D152" t="s">
        <v>1</v>
      </c>
      <c r="E152" t="s">
        <v>1</v>
      </c>
      <c r="F152" t="s">
        <v>1</v>
      </c>
      <c r="G152" t="s">
        <v>1</v>
      </c>
      <c r="H152" t="s">
        <v>1</v>
      </c>
      <c r="I152" t="s">
        <v>1</v>
      </c>
    </row>
    <row r="153" spans="1:9" x14ac:dyDescent="0.3">
      <c r="A153">
        <v>7600</v>
      </c>
      <c r="B153" t="s">
        <v>240</v>
      </c>
      <c r="C153" t="s">
        <v>241</v>
      </c>
      <c r="D153" t="s">
        <v>1</v>
      </c>
      <c r="E153" t="s">
        <v>1</v>
      </c>
      <c r="F153" t="s">
        <v>1</v>
      </c>
      <c r="G153" t="s">
        <v>1</v>
      </c>
      <c r="H153" t="s">
        <v>1</v>
      </c>
      <c r="I153" t="s">
        <v>1</v>
      </c>
    </row>
    <row r="154" spans="1:9" x14ac:dyDescent="0.3">
      <c r="A154">
        <v>7650</v>
      </c>
      <c r="B154" t="s">
        <v>242</v>
      </c>
      <c r="C154" t="s">
        <v>243</v>
      </c>
      <c r="D154" t="s">
        <v>1</v>
      </c>
      <c r="E154" t="s">
        <v>1</v>
      </c>
      <c r="F154" t="s">
        <v>1</v>
      </c>
      <c r="G154" t="s">
        <v>1</v>
      </c>
      <c r="H154" t="s">
        <v>1</v>
      </c>
      <c r="I154" t="s">
        <v>1</v>
      </c>
    </row>
    <row r="155" spans="1:9" x14ac:dyDescent="0.3">
      <c r="A155">
        <v>7700</v>
      </c>
      <c r="B155" t="s">
        <v>244</v>
      </c>
      <c r="C155" t="s">
        <v>245</v>
      </c>
      <c r="D155" t="s">
        <v>1</v>
      </c>
      <c r="E155" t="s">
        <v>1</v>
      </c>
      <c r="F155" t="s">
        <v>1</v>
      </c>
      <c r="G155" t="s">
        <v>1</v>
      </c>
      <c r="H155" t="s">
        <v>1</v>
      </c>
      <c r="I155" t="s">
        <v>1</v>
      </c>
    </row>
    <row r="156" spans="1:9" x14ac:dyDescent="0.3">
      <c r="A156">
        <v>7750</v>
      </c>
      <c r="B156" t="s">
        <v>246</v>
      </c>
      <c r="C156" t="s">
        <v>247</v>
      </c>
      <c r="D156" t="s">
        <v>1</v>
      </c>
      <c r="E156" t="s">
        <v>1</v>
      </c>
      <c r="F156" t="s">
        <v>1</v>
      </c>
      <c r="G156" t="s">
        <v>1</v>
      </c>
      <c r="H156" t="s">
        <v>1</v>
      </c>
      <c r="I156" t="s">
        <v>1</v>
      </c>
    </row>
    <row r="157" spans="1:9" x14ac:dyDescent="0.3">
      <c r="A157">
        <v>7800</v>
      </c>
      <c r="B157" t="s">
        <v>248</v>
      </c>
      <c r="C157" t="s">
        <v>249</v>
      </c>
      <c r="D157" t="s">
        <v>1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</row>
    <row r="158" spans="1:9" x14ac:dyDescent="0.3">
      <c r="A158">
        <v>7850</v>
      </c>
      <c r="B158" t="s">
        <v>250</v>
      </c>
      <c r="C158" t="s">
        <v>251</v>
      </c>
      <c r="D158" t="s">
        <v>1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</row>
    <row r="159" spans="1:9" x14ac:dyDescent="0.3">
      <c r="A159">
        <v>7900</v>
      </c>
      <c r="B159" t="s">
        <v>252</v>
      </c>
      <c r="C159" t="s">
        <v>253</v>
      </c>
      <c r="D159" t="s">
        <v>1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</row>
    <row r="160" spans="1:9" x14ac:dyDescent="0.3">
      <c r="A160">
        <v>7950</v>
      </c>
      <c r="B160" t="s">
        <v>254</v>
      </c>
      <c r="C160" t="s">
        <v>255</v>
      </c>
      <c r="D160" t="s">
        <v>1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</row>
    <row r="161" spans="1:9" x14ac:dyDescent="0.3">
      <c r="A161">
        <v>8000</v>
      </c>
      <c r="B161" t="s">
        <v>256</v>
      </c>
      <c r="C161" t="s">
        <v>257</v>
      </c>
      <c r="D161" t="s">
        <v>1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</row>
    <row r="162" spans="1:9" x14ac:dyDescent="0.3">
      <c r="A162">
        <v>8050</v>
      </c>
      <c r="B162" t="s">
        <v>258</v>
      </c>
      <c r="C162" t="s">
        <v>259</v>
      </c>
      <c r="D162" t="s">
        <v>1</v>
      </c>
      <c r="E162" t="s">
        <v>1</v>
      </c>
      <c r="F162" t="s">
        <v>1</v>
      </c>
      <c r="G162" t="s">
        <v>1</v>
      </c>
      <c r="H162" t="s">
        <v>1</v>
      </c>
      <c r="I162" t="s">
        <v>1</v>
      </c>
    </row>
    <row r="163" spans="1:9" x14ac:dyDescent="0.3">
      <c r="A163">
        <v>8100</v>
      </c>
      <c r="B163" t="s">
        <v>260</v>
      </c>
      <c r="C163" t="s">
        <v>261</v>
      </c>
      <c r="D163" t="s">
        <v>1</v>
      </c>
      <c r="E163" t="s">
        <v>1</v>
      </c>
      <c r="F163" t="s">
        <v>1</v>
      </c>
      <c r="G163" t="s">
        <v>1</v>
      </c>
      <c r="H163" t="s">
        <v>1</v>
      </c>
      <c r="I163" t="s">
        <v>1</v>
      </c>
    </row>
    <row r="164" spans="1:9" x14ac:dyDescent="0.3">
      <c r="A164">
        <v>8150</v>
      </c>
      <c r="B164" t="s">
        <v>262</v>
      </c>
      <c r="C164" t="s">
        <v>263</v>
      </c>
      <c r="D164" t="s">
        <v>1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</row>
    <row r="165" spans="1:9" x14ac:dyDescent="0.3">
      <c r="A165">
        <v>8200</v>
      </c>
      <c r="B165" t="s">
        <v>264</v>
      </c>
      <c r="C165" t="s">
        <v>265</v>
      </c>
      <c r="D165" t="s">
        <v>1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</row>
    <row r="166" spans="1:9" x14ac:dyDescent="0.3">
      <c r="A166">
        <v>8250</v>
      </c>
      <c r="B166" t="s">
        <v>266</v>
      </c>
      <c r="C166" t="s">
        <v>267</v>
      </c>
      <c r="D166" t="s">
        <v>1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</row>
    <row r="167" spans="1:9" x14ac:dyDescent="0.3">
      <c r="A167">
        <v>8300</v>
      </c>
      <c r="B167" t="s">
        <v>268</v>
      </c>
      <c r="C167" t="s">
        <v>269</v>
      </c>
      <c r="D167" t="s">
        <v>1</v>
      </c>
      <c r="E167" t="s">
        <v>1</v>
      </c>
      <c r="F167" t="s">
        <v>1</v>
      </c>
      <c r="G167" t="s">
        <v>1</v>
      </c>
      <c r="H167" t="s">
        <v>1</v>
      </c>
      <c r="I167" t="s">
        <v>1</v>
      </c>
    </row>
    <row r="168" spans="1:9" x14ac:dyDescent="0.3">
      <c r="A168">
        <v>8350</v>
      </c>
      <c r="B168" t="s">
        <v>270</v>
      </c>
      <c r="C168" t="s">
        <v>271</v>
      </c>
      <c r="D168" t="s">
        <v>1</v>
      </c>
      <c r="E168" t="s">
        <v>1</v>
      </c>
      <c r="F168" t="s">
        <v>1</v>
      </c>
      <c r="G168" t="s">
        <v>1</v>
      </c>
      <c r="H168" t="s">
        <v>1</v>
      </c>
      <c r="I168" t="s">
        <v>1</v>
      </c>
    </row>
    <row r="169" spans="1:9" x14ac:dyDescent="0.3">
      <c r="A169">
        <v>8400</v>
      </c>
      <c r="B169" t="s">
        <v>272</v>
      </c>
      <c r="C169" t="s">
        <v>273</v>
      </c>
      <c r="D169" t="s">
        <v>1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</row>
    <row r="170" spans="1:9" x14ac:dyDescent="0.3">
      <c r="A170">
        <v>8450</v>
      </c>
      <c r="B170" t="s">
        <v>274</v>
      </c>
      <c r="C170" t="s">
        <v>275</v>
      </c>
      <c r="D170" t="s">
        <v>1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</row>
    <row r="171" spans="1:9" x14ac:dyDescent="0.3">
      <c r="A171">
        <v>8500</v>
      </c>
      <c r="B171" t="s">
        <v>276</v>
      </c>
      <c r="C171" t="s">
        <v>277</v>
      </c>
      <c r="D171" t="s">
        <v>1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</row>
    <row r="172" spans="1:9" x14ac:dyDescent="0.3">
      <c r="A172">
        <v>8550</v>
      </c>
      <c r="B172" t="s">
        <v>276</v>
      </c>
      <c r="C172" t="s">
        <v>277</v>
      </c>
      <c r="D172" t="s">
        <v>1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</row>
    <row r="173" spans="1:9" x14ac:dyDescent="0.3">
      <c r="A173">
        <v>8600</v>
      </c>
      <c r="B173" t="s">
        <v>278</v>
      </c>
      <c r="C173" t="s">
        <v>279</v>
      </c>
      <c r="D173" t="s">
        <v>1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</row>
    <row r="174" spans="1:9" x14ac:dyDescent="0.3">
      <c r="A174">
        <v>8650</v>
      </c>
      <c r="B174" t="s">
        <v>280</v>
      </c>
      <c r="C174" t="s">
        <v>281</v>
      </c>
      <c r="D174" t="s">
        <v>1</v>
      </c>
      <c r="E174" t="s">
        <v>1</v>
      </c>
      <c r="F174" t="s">
        <v>1</v>
      </c>
      <c r="G174" t="s">
        <v>1</v>
      </c>
      <c r="H174" t="s">
        <v>1</v>
      </c>
      <c r="I174" t="s">
        <v>1</v>
      </c>
    </row>
    <row r="175" spans="1:9" x14ac:dyDescent="0.3">
      <c r="A175">
        <v>8700</v>
      </c>
      <c r="B175" t="s">
        <v>282</v>
      </c>
      <c r="C175" t="s">
        <v>283</v>
      </c>
      <c r="D175" t="s">
        <v>1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</row>
    <row r="176" spans="1:9" x14ac:dyDescent="0.3">
      <c r="A176">
        <v>8750</v>
      </c>
      <c r="B176" t="s">
        <v>282</v>
      </c>
      <c r="C176" t="s">
        <v>283</v>
      </c>
      <c r="D176" t="s">
        <v>1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</row>
    <row r="177" spans="1:9" x14ac:dyDescent="0.3">
      <c r="A177">
        <v>8800</v>
      </c>
      <c r="B177" t="s">
        <v>284</v>
      </c>
      <c r="C177" t="s">
        <v>285</v>
      </c>
      <c r="D177" t="s">
        <v>1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</row>
    <row r="178" spans="1:9" x14ac:dyDescent="0.3">
      <c r="A178">
        <v>8850</v>
      </c>
      <c r="B178" t="s">
        <v>286</v>
      </c>
      <c r="C178" t="s">
        <v>287</v>
      </c>
      <c r="D178" t="s">
        <v>1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</row>
    <row r="179" spans="1:9" x14ac:dyDescent="0.3">
      <c r="A179">
        <v>8900</v>
      </c>
      <c r="B179" t="s">
        <v>288</v>
      </c>
      <c r="C179" t="s">
        <v>289</v>
      </c>
      <c r="D179" t="s">
        <v>1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</row>
    <row r="180" spans="1:9" x14ac:dyDescent="0.3">
      <c r="A180">
        <v>8950</v>
      </c>
      <c r="B180" t="s">
        <v>290</v>
      </c>
      <c r="C180" t="s">
        <v>291</v>
      </c>
      <c r="D180" t="s">
        <v>1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</row>
    <row r="181" spans="1:9" x14ac:dyDescent="0.3">
      <c r="A181">
        <v>9000</v>
      </c>
      <c r="B181" t="s">
        <v>292</v>
      </c>
      <c r="C181" t="s">
        <v>293</v>
      </c>
      <c r="D181" t="s">
        <v>1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</row>
    <row r="182" spans="1:9" x14ac:dyDescent="0.3">
      <c r="A182">
        <v>9050</v>
      </c>
      <c r="B182" t="s">
        <v>292</v>
      </c>
      <c r="C182" t="s">
        <v>293</v>
      </c>
      <c r="D182" t="s">
        <v>1</v>
      </c>
      <c r="E182" t="s">
        <v>1</v>
      </c>
      <c r="F182" t="s">
        <v>1</v>
      </c>
      <c r="G182" t="s">
        <v>1</v>
      </c>
      <c r="H182" t="s">
        <v>1</v>
      </c>
      <c r="I182" t="s">
        <v>1</v>
      </c>
    </row>
    <row r="183" spans="1:9" x14ac:dyDescent="0.3">
      <c r="A183">
        <v>9100</v>
      </c>
      <c r="B183" t="s">
        <v>294</v>
      </c>
      <c r="C183" t="s">
        <v>295</v>
      </c>
      <c r="D183" t="s">
        <v>1</v>
      </c>
      <c r="E183" t="s">
        <v>1</v>
      </c>
      <c r="F183" t="s">
        <v>1</v>
      </c>
      <c r="G183" t="s">
        <v>1</v>
      </c>
      <c r="H183" t="s">
        <v>1</v>
      </c>
      <c r="I183" t="s">
        <v>1</v>
      </c>
    </row>
    <row r="184" spans="1:9" x14ac:dyDescent="0.3">
      <c r="A184">
        <v>9150</v>
      </c>
      <c r="B184" t="s">
        <v>296</v>
      </c>
      <c r="C184" t="s">
        <v>297</v>
      </c>
      <c r="D184" t="s">
        <v>1</v>
      </c>
      <c r="E184" t="s">
        <v>1</v>
      </c>
      <c r="F184" t="s">
        <v>1</v>
      </c>
      <c r="G184" t="s">
        <v>1</v>
      </c>
      <c r="H184" t="s">
        <v>1</v>
      </c>
      <c r="I184" t="s">
        <v>1</v>
      </c>
    </row>
    <row r="185" spans="1:9" x14ac:dyDescent="0.3">
      <c r="A185">
        <v>9200</v>
      </c>
      <c r="B185" t="s">
        <v>296</v>
      </c>
      <c r="C185" t="s">
        <v>297</v>
      </c>
      <c r="D185" t="s">
        <v>1</v>
      </c>
      <c r="E185" t="s">
        <v>1</v>
      </c>
      <c r="F185" t="s">
        <v>1</v>
      </c>
      <c r="G185" t="s">
        <v>1</v>
      </c>
      <c r="H185" t="s">
        <v>1</v>
      </c>
      <c r="I185" t="s">
        <v>1</v>
      </c>
    </row>
    <row r="186" spans="1:9" x14ac:dyDescent="0.3">
      <c r="A186">
        <v>9250</v>
      </c>
      <c r="B186" t="s">
        <v>298</v>
      </c>
      <c r="C186" t="s">
        <v>299</v>
      </c>
      <c r="D186" t="s">
        <v>1</v>
      </c>
      <c r="E186" t="s">
        <v>1</v>
      </c>
      <c r="F186" t="s">
        <v>1</v>
      </c>
      <c r="G186" t="s">
        <v>1</v>
      </c>
      <c r="H186" t="s">
        <v>1</v>
      </c>
      <c r="I186" t="s">
        <v>1</v>
      </c>
    </row>
    <row r="187" spans="1:9" x14ac:dyDescent="0.3">
      <c r="A187">
        <v>9300</v>
      </c>
      <c r="B187" t="s">
        <v>300</v>
      </c>
      <c r="C187" t="s">
        <v>301</v>
      </c>
      <c r="D187" t="s">
        <v>1</v>
      </c>
      <c r="E187" t="s">
        <v>1</v>
      </c>
      <c r="F187" t="s">
        <v>1</v>
      </c>
      <c r="G187" t="s">
        <v>1</v>
      </c>
      <c r="H187" t="s">
        <v>1</v>
      </c>
      <c r="I187" t="s">
        <v>1</v>
      </c>
    </row>
    <row r="188" spans="1:9" x14ac:dyDescent="0.3">
      <c r="A188">
        <v>9350</v>
      </c>
      <c r="B188" t="s">
        <v>302</v>
      </c>
      <c r="C188" t="s">
        <v>303</v>
      </c>
      <c r="D188" t="s">
        <v>1</v>
      </c>
      <c r="E188" t="s">
        <v>1</v>
      </c>
      <c r="F188" t="s">
        <v>1</v>
      </c>
      <c r="G188" t="s">
        <v>1</v>
      </c>
      <c r="H188" t="s">
        <v>1</v>
      </c>
      <c r="I188" t="s">
        <v>1</v>
      </c>
    </row>
    <row r="189" spans="1:9" x14ac:dyDescent="0.3">
      <c r="A189">
        <v>9400</v>
      </c>
      <c r="B189" t="s">
        <v>304</v>
      </c>
      <c r="C189" t="s">
        <v>305</v>
      </c>
      <c r="D189" t="s">
        <v>1</v>
      </c>
      <c r="E189" t="s">
        <v>1</v>
      </c>
      <c r="F189" t="s">
        <v>1</v>
      </c>
      <c r="G189" t="s">
        <v>1</v>
      </c>
      <c r="H189" t="s">
        <v>1</v>
      </c>
      <c r="I189" t="s">
        <v>1</v>
      </c>
    </row>
    <row r="190" spans="1:9" x14ac:dyDescent="0.3">
      <c r="A190">
        <v>9450</v>
      </c>
      <c r="B190" t="s">
        <v>306</v>
      </c>
      <c r="C190" t="s">
        <v>307</v>
      </c>
      <c r="D190" t="s">
        <v>1</v>
      </c>
      <c r="E190" t="s">
        <v>1</v>
      </c>
      <c r="F190" t="s">
        <v>1</v>
      </c>
      <c r="G190" t="s">
        <v>1</v>
      </c>
      <c r="H190" t="s">
        <v>1</v>
      </c>
      <c r="I190" t="s">
        <v>1</v>
      </c>
    </row>
    <row r="191" spans="1:9" x14ac:dyDescent="0.3">
      <c r="A191">
        <v>9500</v>
      </c>
      <c r="B191" t="s">
        <v>308</v>
      </c>
      <c r="C191" t="s">
        <v>309</v>
      </c>
      <c r="D191" t="s">
        <v>1</v>
      </c>
      <c r="E191" t="s">
        <v>1</v>
      </c>
      <c r="F191" t="s">
        <v>1</v>
      </c>
      <c r="G191" t="s">
        <v>1</v>
      </c>
      <c r="H191" t="s">
        <v>1</v>
      </c>
      <c r="I191" t="s">
        <v>1</v>
      </c>
    </row>
    <row r="192" spans="1:9" x14ac:dyDescent="0.3">
      <c r="A192">
        <v>9550</v>
      </c>
      <c r="B192" t="s">
        <v>310</v>
      </c>
      <c r="C192" t="s">
        <v>311</v>
      </c>
      <c r="D192" t="s">
        <v>1</v>
      </c>
      <c r="E192" t="s">
        <v>1</v>
      </c>
      <c r="F192" t="s">
        <v>1</v>
      </c>
      <c r="G192" t="s">
        <v>1</v>
      </c>
      <c r="H192" t="s">
        <v>1</v>
      </c>
      <c r="I192" t="s">
        <v>1</v>
      </c>
    </row>
    <row r="193" spans="1:9" x14ac:dyDescent="0.3">
      <c r="A193">
        <v>9600</v>
      </c>
      <c r="B193" t="s">
        <v>310</v>
      </c>
      <c r="C193" t="s">
        <v>311</v>
      </c>
      <c r="D193" t="s">
        <v>1</v>
      </c>
      <c r="E193" t="s">
        <v>1</v>
      </c>
      <c r="F193" t="s">
        <v>1</v>
      </c>
      <c r="G193" t="s">
        <v>1</v>
      </c>
      <c r="H193" t="s">
        <v>1</v>
      </c>
      <c r="I193" t="s">
        <v>1</v>
      </c>
    </row>
    <row r="194" spans="1:9" x14ac:dyDescent="0.3">
      <c r="A194">
        <v>9650</v>
      </c>
      <c r="B194" t="s">
        <v>312</v>
      </c>
      <c r="C194" t="s">
        <v>313</v>
      </c>
      <c r="D194" t="s">
        <v>1</v>
      </c>
      <c r="E194" t="s">
        <v>1</v>
      </c>
      <c r="F194" t="s">
        <v>1</v>
      </c>
      <c r="G194" t="s">
        <v>1</v>
      </c>
      <c r="H194" t="s">
        <v>1</v>
      </c>
      <c r="I194" t="s">
        <v>1</v>
      </c>
    </row>
    <row r="195" spans="1:9" x14ac:dyDescent="0.3">
      <c r="A195">
        <v>9700</v>
      </c>
      <c r="B195" t="s">
        <v>314</v>
      </c>
      <c r="C195" t="s">
        <v>315</v>
      </c>
      <c r="D195" t="s">
        <v>1</v>
      </c>
      <c r="E195" t="s">
        <v>1</v>
      </c>
      <c r="F195" t="s">
        <v>1</v>
      </c>
      <c r="G195" t="s">
        <v>1</v>
      </c>
      <c r="H195" t="s">
        <v>1</v>
      </c>
      <c r="I195" t="s">
        <v>1</v>
      </c>
    </row>
    <row r="196" spans="1:9" x14ac:dyDescent="0.3">
      <c r="A196">
        <v>9750</v>
      </c>
      <c r="B196" t="s">
        <v>316</v>
      </c>
      <c r="C196" t="s">
        <v>317</v>
      </c>
      <c r="D196" t="s">
        <v>1</v>
      </c>
      <c r="E196" t="s">
        <v>1</v>
      </c>
      <c r="F196" t="s">
        <v>1</v>
      </c>
      <c r="G196" t="s">
        <v>1</v>
      </c>
      <c r="H196" t="s">
        <v>1</v>
      </c>
      <c r="I196" t="s">
        <v>1</v>
      </c>
    </row>
    <row r="197" spans="1:9" x14ac:dyDescent="0.3">
      <c r="A197">
        <v>9800</v>
      </c>
      <c r="B197" t="s">
        <v>318</v>
      </c>
      <c r="C197" t="s">
        <v>319</v>
      </c>
      <c r="D197" t="s">
        <v>1</v>
      </c>
      <c r="E197" t="s">
        <v>1</v>
      </c>
      <c r="F197" t="s">
        <v>1</v>
      </c>
      <c r="G197" t="s">
        <v>1</v>
      </c>
      <c r="H197" t="s">
        <v>1</v>
      </c>
      <c r="I197" t="s">
        <v>1</v>
      </c>
    </row>
    <row r="198" spans="1:9" x14ac:dyDescent="0.3">
      <c r="A198">
        <v>9850</v>
      </c>
      <c r="B198" t="s">
        <v>320</v>
      </c>
      <c r="C198" t="s">
        <v>321</v>
      </c>
      <c r="D198" t="s">
        <v>1</v>
      </c>
      <c r="E198" t="s">
        <v>1</v>
      </c>
      <c r="F198" t="s">
        <v>1</v>
      </c>
      <c r="G198" t="s">
        <v>1</v>
      </c>
      <c r="H198" t="s">
        <v>1</v>
      </c>
      <c r="I198" t="s">
        <v>1</v>
      </c>
    </row>
    <row r="199" spans="1:9" x14ac:dyDescent="0.3">
      <c r="A199">
        <v>9900</v>
      </c>
      <c r="B199" t="s">
        <v>322</v>
      </c>
      <c r="C199" t="s">
        <v>323</v>
      </c>
      <c r="D199" t="s">
        <v>1</v>
      </c>
      <c r="E199" t="s">
        <v>1</v>
      </c>
      <c r="F199" t="s">
        <v>1</v>
      </c>
      <c r="G199" t="s">
        <v>1</v>
      </c>
      <c r="H199" t="s">
        <v>1</v>
      </c>
      <c r="I199" t="s">
        <v>1</v>
      </c>
    </row>
    <row r="200" spans="1:9" x14ac:dyDescent="0.3">
      <c r="A200">
        <v>9950</v>
      </c>
      <c r="B200" t="s">
        <v>324</v>
      </c>
      <c r="C200" t="s">
        <v>325</v>
      </c>
      <c r="D200" t="s">
        <v>1</v>
      </c>
      <c r="E200" t="s">
        <v>1</v>
      </c>
      <c r="F200" t="s">
        <v>1</v>
      </c>
      <c r="G200" t="s">
        <v>1</v>
      </c>
      <c r="H200" t="s">
        <v>1</v>
      </c>
      <c r="I200" t="s">
        <v>1</v>
      </c>
    </row>
    <row r="201" spans="1:9" x14ac:dyDescent="0.3">
      <c r="A201">
        <v>10000</v>
      </c>
      <c r="B201" t="s">
        <v>326</v>
      </c>
      <c r="C201" t="s">
        <v>327</v>
      </c>
      <c r="D201" t="s">
        <v>1</v>
      </c>
      <c r="E201" t="s">
        <v>1</v>
      </c>
      <c r="F201" t="s">
        <v>1</v>
      </c>
      <c r="G201" t="s">
        <v>1</v>
      </c>
      <c r="H201" t="s">
        <v>1</v>
      </c>
      <c r="I201" t="s">
        <v>1</v>
      </c>
    </row>
    <row r="202" spans="1:9" x14ac:dyDescent="0.3">
      <c r="A202">
        <v>10050</v>
      </c>
      <c r="B202" t="s">
        <v>328</v>
      </c>
      <c r="C202" t="s">
        <v>329</v>
      </c>
      <c r="D202" t="s">
        <v>1</v>
      </c>
      <c r="E202" t="s">
        <v>1</v>
      </c>
      <c r="F202" t="s">
        <v>1</v>
      </c>
      <c r="G202" t="s">
        <v>1</v>
      </c>
      <c r="H202" t="s">
        <v>1</v>
      </c>
      <c r="I202" t="s">
        <v>1</v>
      </c>
    </row>
    <row r="203" spans="1:9" x14ac:dyDescent="0.3">
      <c r="A203">
        <v>10100</v>
      </c>
      <c r="B203" t="s">
        <v>330</v>
      </c>
      <c r="C203" t="s">
        <v>331</v>
      </c>
      <c r="D203" t="s">
        <v>1</v>
      </c>
      <c r="E203" t="s">
        <v>1</v>
      </c>
      <c r="F203" t="s">
        <v>1</v>
      </c>
      <c r="G203" t="s">
        <v>1</v>
      </c>
      <c r="H203" t="s">
        <v>1</v>
      </c>
      <c r="I203" t="s">
        <v>1</v>
      </c>
    </row>
    <row r="204" spans="1:9" x14ac:dyDescent="0.3">
      <c r="A204">
        <v>10150</v>
      </c>
      <c r="B204" t="s">
        <v>332</v>
      </c>
      <c r="C204" t="s">
        <v>333</v>
      </c>
      <c r="D204" t="s">
        <v>1</v>
      </c>
      <c r="E204" t="s">
        <v>1</v>
      </c>
      <c r="F204" t="s">
        <v>1</v>
      </c>
      <c r="G204" t="s">
        <v>1</v>
      </c>
      <c r="H204" t="s">
        <v>1</v>
      </c>
      <c r="I204" t="s">
        <v>1</v>
      </c>
    </row>
    <row r="205" spans="1:9" x14ac:dyDescent="0.3">
      <c r="A205">
        <v>10200</v>
      </c>
      <c r="B205" t="s">
        <v>334</v>
      </c>
      <c r="C205" t="s">
        <v>335</v>
      </c>
      <c r="D205" t="s">
        <v>1</v>
      </c>
      <c r="E205" t="s">
        <v>1</v>
      </c>
      <c r="F205" t="s">
        <v>1</v>
      </c>
      <c r="G205" t="s">
        <v>1</v>
      </c>
      <c r="H205" t="s">
        <v>1</v>
      </c>
      <c r="I205" t="s">
        <v>1</v>
      </c>
    </row>
    <row r="206" spans="1:9" x14ac:dyDescent="0.3">
      <c r="A206">
        <v>10250</v>
      </c>
      <c r="B206" t="s">
        <v>336</v>
      </c>
      <c r="C206" t="s">
        <v>337</v>
      </c>
      <c r="D206" t="s">
        <v>1</v>
      </c>
      <c r="E206" t="s">
        <v>1</v>
      </c>
      <c r="F206" t="s">
        <v>1</v>
      </c>
      <c r="G206" t="s">
        <v>1</v>
      </c>
      <c r="H206" t="s">
        <v>1</v>
      </c>
      <c r="I206" t="s">
        <v>1</v>
      </c>
    </row>
    <row r="207" spans="1:9" x14ac:dyDescent="0.3">
      <c r="A207">
        <v>10300</v>
      </c>
      <c r="B207" t="s">
        <v>338</v>
      </c>
      <c r="C207" t="s">
        <v>339</v>
      </c>
      <c r="D207" t="s">
        <v>1</v>
      </c>
      <c r="E207" t="s">
        <v>1</v>
      </c>
      <c r="F207" t="s">
        <v>1</v>
      </c>
      <c r="G207" t="s">
        <v>1</v>
      </c>
      <c r="H207" t="s">
        <v>1</v>
      </c>
      <c r="I207" t="s">
        <v>1</v>
      </c>
    </row>
    <row r="208" spans="1:9" x14ac:dyDescent="0.3">
      <c r="A208">
        <v>10350</v>
      </c>
      <c r="B208" t="s">
        <v>340</v>
      </c>
      <c r="C208" t="s">
        <v>341</v>
      </c>
      <c r="D208" t="s">
        <v>1</v>
      </c>
      <c r="E208" t="s">
        <v>1</v>
      </c>
      <c r="F208" t="s">
        <v>1</v>
      </c>
      <c r="G208" t="s">
        <v>1</v>
      </c>
      <c r="H208" t="s">
        <v>1</v>
      </c>
      <c r="I208" t="s">
        <v>1</v>
      </c>
    </row>
    <row r="209" spans="1:9" x14ac:dyDescent="0.3">
      <c r="A209">
        <v>10400</v>
      </c>
      <c r="B209" t="s">
        <v>342</v>
      </c>
      <c r="C209" t="s">
        <v>343</v>
      </c>
      <c r="D209" t="s">
        <v>1</v>
      </c>
      <c r="E209" t="s">
        <v>1</v>
      </c>
      <c r="F209" t="s">
        <v>1</v>
      </c>
      <c r="G209" t="s">
        <v>1</v>
      </c>
      <c r="H209" t="s">
        <v>1</v>
      </c>
      <c r="I209" t="s">
        <v>1</v>
      </c>
    </row>
    <row r="210" spans="1:9" x14ac:dyDescent="0.3">
      <c r="A210">
        <v>10450</v>
      </c>
      <c r="B210" t="s">
        <v>344</v>
      </c>
      <c r="C210" t="s">
        <v>345</v>
      </c>
      <c r="D210" t="s">
        <v>1</v>
      </c>
      <c r="E210" t="s">
        <v>1</v>
      </c>
      <c r="F210" t="s">
        <v>1</v>
      </c>
      <c r="G210" t="s">
        <v>1</v>
      </c>
      <c r="H210" t="s">
        <v>1</v>
      </c>
      <c r="I210" t="s">
        <v>1</v>
      </c>
    </row>
    <row r="211" spans="1:9" x14ac:dyDescent="0.3">
      <c r="A211">
        <v>10500</v>
      </c>
      <c r="B211" t="s">
        <v>346</v>
      </c>
      <c r="C211" t="s">
        <v>347</v>
      </c>
      <c r="D211" t="s">
        <v>348</v>
      </c>
      <c r="E211" t="s">
        <v>1</v>
      </c>
      <c r="F211" t="s">
        <v>1</v>
      </c>
      <c r="G211" t="s">
        <v>1</v>
      </c>
      <c r="H211" t="s">
        <v>1</v>
      </c>
      <c r="I211" t="s">
        <v>1</v>
      </c>
    </row>
    <row r="212" spans="1:9" x14ac:dyDescent="0.3">
      <c r="A212">
        <v>10550</v>
      </c>
      <c r="B212" t="s">
        <v>346</v>
      </c>
      <c r="C212" t="s">
        <v>347</v>
      </c>
      <c r="D212" t="s">
        <v>348</v>
      </c>
      <c r="E212" t="s">
        <v>1</v>
      </c>
      <c r="F212" t="s">
        <v>1</v>
      </c>
      <c r="G212" t="s">
        <v>1</v>
      </c>
      <c r="H212" t="s">
        <v>1</v>
      </c>
      <c r="I212" t="s">
        <v>1</v>
      </c>
    </row>
    <row r="213" spans="1:9" x14ac:dyDescent="0.3">
      <c r="A213">
        <v>10600</v>
      </c>
      <c r="B213" t="s">
        <v>349</v>
      </c>
      <c r="C213" t="s">
        <v>350</v>
      </c>
      <c r="D213" t="s">
        <v>351</v>
      </c>
      <c r="E213" t="s">
        <v>1</v>
      </c>
      <c r="F213" t="s">
        <v>1</v>
      </c>
      <c r="G213" t="s">
        <v>1</v>
      </c>
      <c r="H213" t="s">
        <v>1</v>
      </c>
      <c r="I213" t="s">
        <v>1</v>
      </c>
    </row>
    <row r="214" spans="1:9" x14ac:dyDescent="0.3">
      <c r="A214">
        <v>10650</v>
      </c>
      <c r="B214" t="s">
        <v>352</v>
      </c>
      <c r="C214" t="s">
        <v>353</v>
      </c>
      <c r="D214" t="s">
        <v>354</v>
      </c>
      <c r="E214" t="s">
        <v>1</v>
      </c>
      <c r="F214" t="s">
        <v>1</v>
      </c>
      <c r="G214" t="s">
        <v>1</v>
      </c>
      <c r="H214" t="s">
        <v>1</v>
      </c>
      <c r="I214" t="s">
        <v>1</v>
      </c>
    </row>
    <row r="215" spans="1:9" x14ac:dyDescent="0.3">
      <c r="A215">
        <v>10700</v>
      </c>
      <c r="B215" t="s">
        <v>355</v>
      </c>
      <c r="C215" t="s">
        <v>356</v>
      </c>
      <c r="D215" t="s">
        <v>357</v>
      </c>
      <c r="E215" t="s">
        <v>1</v>
      </c>
      <c r="F215" t="s">
        <v>1</v>
      </c>
      <c r="G215" t="s">
        <v>1</v>
      </c>
      <c r="H215" t="s">
        <v>1</v>
      </c>
      <c r="I215" t="s">
        <v>1</v>
      </c>
    </row>
    <row r="216" spans="1:9" x14ac:dyDescent="0.3">
      <c r="A216">
        <v>10750</v>
      </c>
      <c r="B216" t="s">
        <v>358</v>
      </c>
      <c r="C216" t="s">
        <v>359</v>
      </c>
      <c r="D216" t="s">
        <v>360</v>
      </c>
      <c r="E216" t="s">
        <v>1</v>
      </c>
      <c r="F216" t="s">
        <v>1</v>
      </c>
      <c r="G216" t="s">
        <v>1</v>
      </c>
      <c r="H216" t="s">
        <v>1</v>
      </c>
      <c r="I216" t="s">
        <v>1</v>
      </c>
    </row>
    <row r="217" spans="1:9" x14ac:dyDescent="0.3">
      <c r="A217">
        <v>10800</v>
      </c>
      <c r="B217" t="s">
        <v>361</v>
      </c>
      <c r="C217" t="s">
        <v>362</v>
      </c>
      <c r="D217" t="s">
        <v>363</v>
      </c>
      <c r="E217" t="s">
        <v>1</v>
      </c>
      <c r="F217" t="s">
        <v>1</v>
      </c>
      <c r="G217" t="s">
        <v>1</v>
      </c>
      <c r="H217" t="s">
        <v>1</v>
      </c>
      <c r="I217" t="s">
        <v>1</v>
      </c>
    </row>
    <row r="218" spans="1:9" x14ac:dyDescent="0.3">
      <c r="A218">
        <v>10850</v>
      </c>
      <c r="B218" t="s">
        <v>361</v>
      </c>
      <c r="C218" t="s">
        <v>362</v>
      </c>
      <c r="D218" t="s">
        <v>363</v>
      </c>
      <c r="E218" t="s">
        <v>1</v>
      </c>
      <c r="F218" t="s">
        <v>1</v>
      </c>
      <c r="G218" t="s">
        <v>1</v>
      </c>
      <c r="H218" t="s">
        <v>1</v>
      </c>
      <c r="I218" t="s">
        <v>1</v>
      </c>
    </row>
    <row r="219" spans="1:9" x14ac:dyDescent="0.3">
      <c r="A219">
        <v>10900</v>
      </c>
      <c r="B219" t="s">
        <v>364</v>
      </c>
      <c r="C219" t="s">
        <v>365</v>
      </c>
      <c r="D219" t="s">
        <v>366</v>
      </c>
      <c r="E219" t="s">
        <v>1</v>
      </c>
      <c r="F219" t="s">
        <v>1</v>
      </c>
      <c r="G219" t="s">
        <v>1</v>
      </c>
      <c r="H219" t="s">
        <v>1</v>
      </c>
      <c r="I219" t="s">
        <v>1</v>
      </c>
    </row>
    <row r="220" spans="1:9" x14ac:dyDescent="0.3">
      <c r="A220">
        <v>10950</v>
      </c>
      <c r="B220" t="s">
        <v>367</v>
      </c>
      <c r="C220" t="s">
        <v>368</v>
      </c>
      <c r="D220" t="s">
        <v>369</v>
      </c>
      <c r="E220" t="s">
        <v>1</v>
      </c>
      <c r="F220" t="s">
        <v>1</v>
      </c>
      <c r="G220" t="s">
        <v>1</v>
      </c>
      <c r="H220" t="s">
        <v>1</v>
      </c>
      <c r="I220" t="s">
        <v>1</v>
      </c>
    </row>
    <row r="221" spans="1:9" x14ac:dyDescent="0.3">
      <c r="A221">
        <v>11000</v>
      </c>
      <c r="B221" t="s">
        <v>370</v>
      </c>
      <c r="C221" t="s">
        <v>371</v>
      </c>
      <c r="D221" t="s">
        <v>372</v>
      </c>
      <c r="E221" t="s">
        <v>1</v>
      </c>
      <c r="F221" t="s">
        <v>1</v>
      </c>
      <c r="G221" t="s">
        <v>1</v>
      </c>
      <c r="H221" t="s">
        <v>1</v>
      </c>
      <c r="I221" t="s">
        <v>1</v>
      </c>
    </row>
    <row r="222" spans="1:9" x14ac:dyDescent="0.3">
      <c r="A222">
        <v>11050</v>
      </c>
      <c r="B222" t="s">
        <v>373</v>
      </c>
      <c r="C222" t="s">
        <v>374</v>
      </c>
      <c r="D222" t="s">
        <v>375</v>
      </c>
      <c r="E222" t="s">
        <v>1</v>
      </c>
      <c r="F222" t="s">
        <v>1</v>
      </c>
      <c r="G222" t="s">
        <v>1</v>
      </c>
      <c r="H222" t="s">
        <v>1</v>
      </c>
      <c r="I222" t="s">
        <v>1</v>
      </c>
    </row>
    <row r="223" spans="1:9" x14ac:dyDescent="0.3">
      <c r="A223">
        <v>11100</v>
      </c>
      <c r="B223" t="s">
        <v>376</v>
      </c>
      <c r="C223" t="s">
        <v>377</v>
      </c>
      <c r="D223" t="s">
        <v>378</v>
      </c>
      <c r="E223" t="s">
        <v>1</v>
      </c>
      <c r="F223" t="s">
        <v>1</v>
      </c>
      <c r="G223" t="s">
        <v>1</v>
      </c>
      <c r="H223" t="s">
        <v>1</v>
      </c>
      <c r="I223" t="s">
        <v>1</v>
      </c>
    </row>
    <row r="224" spans="1:9" x14ac:dyDescent="0.3">
      <c r="A224">
        <v>11150</v>
      </c>
      <c r="B224" t="s">
        <v>379</v>
      </c>
      <c r="C224" t="s">
        <v>380</v>
      </c>
      <c r="D224" t="s">
        <v>381</v>
      </c>
      <c r="E224" t="s">
        <v>1</v>
      </c>
      <c r="F224" t="s">
        <v>1</v>
      </c>
      <c r="G224" t="s">
        <v>1</v>
      </c>
      <c r="H224" t="s">
        <v>1</v>
      </c>
      <c r="I224" t="s">
        <v>1</v>
      </c>
    </row>
    <row r="225" spans="1:9" x14ac:dyDescent="0.3">
      <c r="A225">
        <v>11200</v>
      </c>
      <c r="B225" t="s">
        <v>382</v>
      </c>
      <c r="C225" t="s">
        <v>383</v>
      </c>
      <c r="D225" t="s">
        <v>384</v>
      </c>
      <c r="E225" t="s">
        <v>1</v>
      </c>
      <c r="F225" t="s">
        <v>1</v>
      </c>
      <c r="G225" t="s">
        <v>1</v>
      </c>
      <c r="H225" t="s">
        <v>1</v>
      </c>
      <c r="I225" t="s">
        <v>1</v>
      </c>
    </row>
    <row r="226" spans="1:9" x14ac:dyDescent="0.3">
      <c r="A226">
        <v>11250</v>
      </c>
      <c r="B226" t="s">
        <v>385</v>
      </c>
      <c r="C226" t="s">
        <v>386</v>
      </c>
      <c r="D226" t="s">
        <v>387</v>
      </c>
      <c r="E226" t="s">
        <v>1</v>
      </c>
      <c r="F226" t="s">
        <v>1</v>
      </c>
      <c r="G226" t="s">
        <v>1</v>
      </c>
      <c r="H226" t="s">
        <v>1</v>
      </c>
      <c r="I226" t="s">
        <v>1</v>
      </c>
    </row>
    <row r="227" spans="1:9" x14ac:dyDescent="0.3">
      <c r="A227">
        <v>11300</v>
      </c>
      <c r="B227" t="s">
        <v>385</v>
      </c>
      <c r="C227" t="s">
        <v>386</v>
      </c>
      <c r="D227" t="s">
        <v>387</v>
      </c>
      <c r="E227" t="s">
        <v>1</v>
      </c>
      <c r="F227" t="s">
        <v>1</v>
      </c>
      <c r="G227" t="s">
        <v>1</v>
      </c>
      <c r="H227" t="s">
        <v>1</v>
      </c>
      <c r="I227" t="s">
        <v>1</v>
      </c>
    </row>
    <row r="228" spans="1:9" x14ac:dyDescent="0.3">
      <c r="A228">
        <v>11350</v>
      </c>
      <c r="B228" t="s">
        <v>388</v>
      </c>
      <c r="C228" t="s">
        <v>389</v>
      </c>
      <c r="D228" t="s">
        <v>390</v>
      </c>
      <c r="E228" t="s">
        <v>1</v>
      </c>
      <c r="F228" t="s">
        <v>1</v>
      </c>
      <c r="G228" t="s">
        <v>1</v>
      </c>
      <c r="H228" t="s">
        <v>1</v>
      </c>
      <c r="I228" t="s">
        <v>1</v>
      </c>
    </row>
    <row r="229" spans="1:9" x14ac:dyDescent="0.3">
      <c r="A229">
        <v>11400</v>
      </c>
      <c r="B229" t="s">
        <v>391</v>
      </c>
      <c r="C229" t="s">
        <v>392</v>
      </c>
      <c r="D229" t="s">
        <v>393</v>
      </c>
      <c r="E229" t="s">
        <v>1</v>
      </c>
      <c r="F229" t="s">
        <v>1</v>
      </c>
      <c r="G229" t="s">
        <v>1</v>
      </c>
      <c r="H229" t="s">
        <v>1</v>
      </c>
      <c r="I229" t="s">
        <v>1</v>
      </c>
    </row>
    <row r="230" spans="1:9" x14ac:dyDescent="0.3">
      <c r="A230">
        <v>11450</v>
      </c>
      <c r="B230" t="s">
        <v>394</v>
      </c>
      <c r="C230" t="s">
        <v>395</v>
      </c>
      <c r="D230" t="s">
        <v>396</v>
      </c>
      <c r="E230" t="s">
        <v>1</v>
      </c>
      <c r="F230" t="s">
        <v>1</v>
      </c>
      <c r="G230" t="s">
        <v>1</v>
      </c>
      <c r="H230" t="s">
        <v>1</v>
      </c>
      <c r="I230" t="s">
        <v>1</v>
      </c>
    </row>
    <row r="231" spans="1:9" x14ac:dyDescent="0.3">
      <c r="A231">
        <v>11500</v>
      </c>
      <c r="B231" t="s">
        <v>397</v>
      </c>
      <c r="C231" t="s">
        <v>398</v>
      </c>
      <c r="D231" t="s">
        <v>399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</row>
    <row r="232" spans="1:9" x14ac:dyDescent="0.3">
      <c r="A232">
        <v>11550</v>
      </c>
      <c r="B232" t="s">
        <v>400</v>
      </c>
      <c r="C232" t="s">
        <v>401</v>
      </c>
      <c r="D232" t="s">
        <v>402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</row>
    <row r="233" spans="1:9" x14ac:dyDescent="0.3">
      <c r="A233">
        <v>11600</v>
      </c>
      <c r="B233" t="s">
        <v>400</v>
      </c>
      <c r="C233" t="s">
        <v>401</v>
      </c>
      <c r="D233" t="s">
        <v>402</v>
      </c>
      <c r="E233" t="s">
        <v>1</v>
      </c>
      <c r="F233" t="s">
        <v>1</v>
      </c>
      <c r="G233" t="s">
        <v>1</v>
      </c>
      <c r="H233" t="s">
        <v>1</v>
      </c>
      <c r="I233" t="s">
        <v>1</v>
      </c>
    </row>
    <row r="234" spans="1:9" x14ac:dyDescent="0.3">
      <c r="A234">
        <v>11650</v>
      </c>
      <c r="B234" t="s">
        <v>400</v>
      </c>
      <c r="C234" t="s">
        <v>401</v>
      </c>
      <c r="D234" t="s">
        <v>402</v>
      </c>
      <c r="E234" t="s">
        <v>1</v>
      </c>
      <c r="F234" t="s">
        <v>1</v>
      </c>
      <c r="G234" t="s">
        <v>1</v>
      </c>
      <c r="H234" t="s">
        <v>1</v>
      </c>
      <c r="I234" t="s">
        <v>1</v>
      </c>
    </row>
    <row r="235" spans="1:9" x14ac:dyDescent="0.3">
      <c r="A235">
        <v>11700</v>
      </c>
      <c r="B235" t="s">
        <v>403</v>
      </c>
      <c r="C235" t="s">
        <v>404</v>
      </c>
      <c r="D235" t="s">
        <v>405</v>
      </c>
      <c r="E235" t="s">
        <v>1</v>
      </c>
      <c r="F235" t="s">
        <v>1</v>
      </c>
      <c r="G235" t="s">
        <v>1</v>
      </c>
      <c r="H235" t="s">
        <v>1</v>
      </c>
      <c r="I235" t="s">
        <v>1</v>
      </c>
    </row>
    <row r="236" spans="1:9" x14ac:dyDescent="0.3">
      <c r="A236">
        <v>11750</v>
      </c>
      <c r="B236" t="s">
        <v>403</v>
      </c>
      <c r="C236" t="s">
        <v>404</v>
      </c>
      <c r="D236" t="s">
        <v>405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</row>
    <row r="237" spans="1:9" x14ac:dyDescent="0.3">
      <c r="A237">
        <v>11800</v>
      </c>
      <c r="B237" t="s">
        <v>406</v>
      </c>
      <c r="C237" t="s">
        <v>407</v>
      </c>
      <c r="D237" t="s">
        <v>408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</row>
    <row r="238" spans="1:9" x14ac:dyDescent="0.3">
      <c r="A238">
        <v>11850</v>
      </c>
      <c r="B238" t="s">
        <v>409</v>
      </c>
      <c r="C238" t="s">
        <v>410</v>
      </c>
      <c r="D238" t="s">
        <v>411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</row>
    <row r="239" spans="1:9" x14ac:dyDescent="0.3">
      <c r="A239">
        <v>11900</v>
      </c>
      <c r="B239" t="s">
        <v>412</v>
      </c>
      <c r="C239" t="s">
        <v>413</v>
      </c>
      <c r="D239" t="s">
        <v>414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</row>
    <row r="240" spans="1:9" x14ac:dyDescent="0.3">
      <c r="A240">
        <v>11950</v>
      </c>
      <c r="B240" t="s">
        <v>415</v>
      </c>
      <c r="C240" t="s">
        <v>416</v>
      </c>
      <c r="D240" t="s">
        <v>417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</row>
    <row r="241" spans="1:9" x14ac:dyDescent="0.3">
      <c r="A241">
        <v>12000</v>
      </c>
      <c r="B241" t="s">
        <v>418</v>
      </c>
      <c r="C241" t="s">
        <v>419</v>
      </c>
      <c r="D241" t="s">
        <v>420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</row>
    <row r="242" spans="1:9" x14ac:dyDescent="0.3">
      <c r="A242">
        <v>12050</v>
      </c>
      <c r="B242" t="s">
        <v>421</v>
      </c>
      <c r="C242" t="s">
        <v>422</v>
      </c>
      <c r="D242" t="s">
        <v>423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</row>
    <row r="243" spans="1:9" x14ac:dyDescent="0.3">
      <c r="A243">
        <v>12100</v>
      </c>
      <c r="B243" t="s">
        <v>424</v>
      </c>
      <c r="C243" t="s">
        <v>425</v>
      </c>
      <c r="D243" t="s">
        <v>426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</row>
    <row r="244" spans="1:9" x14ac:dyDescent="0.3">
      <c r="A244">
        <v>12150</v>
      </c>
      <c r="B244" t="s">
        <v>427</v>
      </c>
      <c r="C244" t="s">
        <v>428</v>
      </c>
      <c r="D244" t="s">
        <v>429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</row>
    <row r="245" spans="1:9" x14ac:dyDescent="0.3">
      <c r="A245">
        <v>12200</v>
      </c>
      <c r="B245" t="s">
        <v>427</v>
      </c>
      <c r="C245" t="s">
        <v>428</v>
      </c>
      <c r="D245" t="s">
        <v>429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</row>
    <row r="246" spans="1:9" x14ac:dyDescent="0.3">
      <c r="A246">
        <v>12250</v>
      </c>
      <c r="B246" t="s">
        <v>430</v>
      </c>
      <c r="C246" t="s">
        <v>431</v>
      </c>
      <c r="D246" t="s">
        <v>432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</row>
    <row r="247" spans="1:9" x14ac:dyDescent="0.3">
      <c r="A247">
        <v>12300</v>
      </c>
      <c r="B247" t="s">
        <v>433</v>
      </c>
      <c r="C247" t="s">
        <v>434</v>
      </c>
      <c r="D247" t="s">
        <v>435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</row>
    <row r="248" spans="1:9" x14ac:dyDescent="0.3">
      <c r="A248">
        <v>12350</v>
      </c>
      <c r="B248" t="s">
        <v>436</v>
      </c>
      <c r="C248" t="s">
        <v>437</v>
      </c>
      <c r="D248" t="s">
        <v>438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</row>
    <row r="249" spans="1:9" x14ac:dyDescent="0.3">
      <c r="A249">
        <v>12400</v>
      </c>
      <c r="B249" t="s">
        <v>439</v>
      </c>
      <c r="C249" t="s">
        <v>440</v>
      </c>
      <c r="D249" t="s">
        <v>441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</row>
    <row r="250" spans="1:9" x14ac:dyDescent="0.3">
      <c r="A250">
        <v>12450</v>
      </c>
      <c r="B250" t="s">
        <v>442</v>
      </c>
      <c r="C250" t="s">
        <v>443</v>
      </c>
      <c r="D250" t="s">
        <v>444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</row>
    <row r="251" spans="1:9" x14ac:dyDescent="0.3">
      <c r="A251">
        <v>12500</v>
      </c>
      <c r="B251" t="s">
        <v>445</v>
      </c>
      <c r="C251" t="s">
        <v>446</v>
      </c>
      <c r="D251" t="s">
        <v>447</v>
      </c>
      <c r="E251" t="s">
        <v>1</v>
      </c>
      <c r="F251" t="s">
        <v>1</v>
      </c>
      <c r="G251" t="s">
        <v>1</v>
      </c>
      <c r="H251" t="s">
        <v>1</v>
      </c>
      <c r="I251" t="s">
        <v>1</v>
      </c>
    </row>
    <row r="252" spans="1:9" x14ac:dyDescent="0.3">
      <c r="A252">
        <v>12550</v>
      </c>
      <c r="B252" t="s">
        <v>448</v>
      </c>
      <c r="C252" t="s">
        <v>449</v>
      </c>
      <c r="D252" t="s">
        <v>450</v>
      </c>
      <c r="E252" t="s">
        <v>1</v>
      </c>
      <c r="F252" t="s">
        <v>1</v>
      </c>
      <c r="G252" t="s">
        <v>1</v>
      </c>
      <c r="H252" t="s">
        <v>1</v>
      </c>
      <c r="I252" t="s">
        <v>1</v>
      </c>
    </row>
    <row r="253" spans="1:9" x14ac:dyDescent="0.3">
      <c r="A253">
        <v>12600</v>
      </c>
      <c r="B253" t="s">
        <v>451</v>
      </c>
      <c r="C253" t="s">
        <v>452</v>
      </c>
      <c r="D253" t="s">
        <v>453</v>
      </c>
      <c r="E253" t="s">
        <v>1</v>
      </c>
      <c r="F253" t="s">
        <v>1</v>
      </c>
      <c r="G253" t="s">
        <v>1</v>
      </c>
      <c r="H253" t="s">
        <v>1</v>
      </c>
      <c r="I253" t="s">
        <v>1</v>
      </c>
    </row>
    <row r="254" spans="1:9" x14ac:dyDescent="0.3">
      <c r="A254">
        <v>12650</v>
      </c>
      <c r="B254" t="s">
        <v>451</v>
      </c>
      <c r="C254" t="s">
        <v>452</v>
      </c>
      <c r="D254" t="s">
        <v>453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</row>
    <row r="255" spans="1:9" x14ac:dyDescent="0.3">
      <c r="A255">
        <v>12700</v>
      </c>
      <c r="B255" t="s">
        <v>454</v>
      </c>
      <c r="C255" t="s">
        <v>455</v>
      </c>
      <c r="D255" t="s">
        <v>456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</row>
    <row r="256" spans="1:9" x14ac:dyDescent="0.3">
      <c r="A256">
        <v>12750</v>
      </c>
      <c r="B256" t="s">
        <v>454</v>
      </c>
      <c r="C256" t="s">
        <v>455</v>
      </c>
      <c r="D256" t="s">
        <v>456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</row>
    <row r="257" spans="1:9" x14ac:dyDescent="0.3">
      <c r="A257">
        <v>12800</v>
      </c>
      <c r="B257" t="s">
        <v>457</v>
      </c>
      <c r="C257" t="s">
        <v>458</v>
      </c>
      <c r="D257" t="s">
        <v>459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</row>
    <row r="258" spans="1:9" x14ac:dyDescent="0.3">
      <c r="A258">
        <v>12850</v>
      </c>
      <c r="B258" t="s">
        <v>460</v>
      </c>
      <c r="C258" t="s">
        <v>461</v>
      </c>
      <c r="D258" t="s">
        <v>462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</row>
    <row r="259" spans="1:9" x14ac:dyDescent="0.3">
      <c r="A259">
        <v>12900</v>
      </c>
      <c r="B259" t="s">
        <v>463</v>
      </c>
      <c r="C259" t="s">
        <v>464</v>
      </c>
      <c r="D259" t="s">
        <v>465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</row>
    <row r="260" spans="1:9" x14ac:dyDescent="0.3">
      <c r="A260">
        <v>12950</v>
      </c>
      <c r="B260" t="s">
        <v>466</v>
      </c>
      <c r="C260" t="s">
        <v>467</v>
      </c>
      <c r="D260" t="s">
        <v>468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</row>
    <row r="261" spans="1:9" x14ac:dyDescent="0.3">
      <c r="A261">
        <v>13000</v>
      </c>
      <c r="B261" t="s">
        <v>469</v>
      </c>
      <c r="C261" t="s">
        <v>470</v>
      </c>
      <c r="D261" t="s">
        <v>471</v>
      </c>
      <c r="E261" t="s">
        <v>1</v>
      </c>
      <c r="F261" t="s">
        <v>1</v>
      </c>
      <c r="G261" t="s">
        <v>1</v>
      </c>
      <c r="H261" t="s">
        <v>1</v>
      </c>
      <c r="I261" t="s">
        <v>1</v>
      </c>
    </row>
    <row r="262" spans="1:9" x14ac:dyDescent="0.3">
      <c r="A262">
        <v>13050</v>
      </c>
      <c r="B262" t="s">
        <v>472</v>
      </c>
      <c r="C262" t="s">
        <v>473</v>
      </c>
      <c r="D262" t="s">
        <v>474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</row>
    <row r="263" spans="1:9" x14ac:dyDescent="0.3">
      <c r="A263">
        <v>13100</v>
      </c>
      <c r="B263" t="s">
        <v>475</v>
      </c>
      <c r="C263" t="s">
        <v>476</v>
      </c>
      <c r="D263" t="s">
        <v>477</v>
      </c>
      <c r="E263" t="s">
        <v>1</v>
      </c>
      <c r="F263" t="s">
        <v>1</v>
      </c>
      <c r="G263" t="s">
        <v>1</v>
      </c>
      <c r="H263" t="s">
        <v>1</v>
      </c>
      <c r="I263" t="s">
        <v>1</v>
      </c>
    </row>
    <row r="264" spans="1:9" x14ac:dyDescent="0.3">
      <c r="A264">
        <v>13150</v>
      </c>
      <c r="B264" t="s">
        <v>478</v>
      </c>
      <c r="C264" t="s">
        <v>479</v>
      </c>
      <c r="D264" t="s">
        <v>480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</row>
    <row r="265" spans="1:9" x14ac:dyDescent="0.3">
      <c r="A265">
        <v>13200</v>
      </c>
      <c r="B265" t="s">
        <v>481</v>
      </c>
      <c r="C265" t="s">
        <v>482</v>
      </c>
      <c r="D265" t="s">
        <v>483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</row>
    <row r="266" spans="1:9" x14ac:dyDescent="0.3">
      <c r="A266">
        <v>13250</v>
      </c>
      <c r="B266" t="s">
        <v>484</v>
      </c>
      <c r="C266" t="s">
        <v>485</v>
      </c>
      <c r="D266" t="s">
        <v>486</v>
      </c>
      <c r="E266" t="s">
        <v>1</v>
      </c>
      <c r="F266" t="s">
        <v>1</v>
      </c>
      <c r="G266" t="s">
        <v>1</v>
      </c>
      <c r="H266" t="s">
        <v>1</v>
      </c>
      <c r="I266" t="s">
        <v>1</v>
      </c>
    </row>
    <row r="267" spans="1:9" x14ac:dyDescent="0.3">
      <c r="A267">
        <v>13300</v>
      </c>
      <c r="B267" t="s">
        <v>484</v>
      </c>
      <c r="C267" t="s">
        <v>485</v>
      </c>
      <c r="D267" t="s">
        <v>486</v>
      </c>
      <c r="E267" t="s">
        <v>1</v>
      </c>
      <c r="F267" t="s">
        <v>1</v>
      </c>
      <c r="G267" t="s">
        <v>1</v>
      </c>
      <c r="H267" t="s">
        <v>1</v>
      </c>
      <c r="I267" t="s">
        <v>1</v>
      </c>
    </row>
    <row r="268" spans="1:9" x14ac:dyDescent="0.3">
      <c r="A268">
        <v>13350</v>
      </c>
      <c r="B268" t="s">
        <v>487</v>
      </c>
      <c r="C268" t="s">
        <v>488</v>
      </c>
      <c r="D268" t="s">
        <v>489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</row>
    <row r="269" spans="1:9" x14ac:dyDescent="0.3">
      <c r="A269">
        <v>13400</v>
      </c>
      <c r="B269" t="s">
        <v>490</v>
      </c>
      <c r="C269" t="s">
        <v>491</v>
      </c>
      <c r="D269" t="s">
        <v>492</v>
      </c>
      <c r="E269" t="s">
        <v>1</v>
      </c>
      <c r="F269" t="s">
        <v>1</v>
      </c>
      <c r="G269" t="s">
        <v>1</v>
      </c>
      <c r="H269" t="s">
        <v>1</v>
      </c>
      <c r="I269" t="s">
        <v>1</v>
      </c>
    </row>
    <row r="270" spans="1:9" x14ac:dyDescent="0.3">
      <c r="A270">
        <v>13450</v>
      </c>
      <c r="B270" t="s">
        <v>493</v>
      </c>
      <c r="C270" t="s">
        <v>494</v>
      </c>
      <c r="D270" t="s">
        <v>495</v>
      </c>
      <c r="E270" t="s">
        <v>1</v>
      </c>
      <c r="F270" t="s">
        <v>1</v>
      </c>
      <c r="G270" t="s">
        <v>1</v>
      </c>
      <c r="H270" t="s">
        <v>1</v>
      </c>
      <c r="I270" t="s">
        <v>1</v>
      </c>
    </row>
    <row r="271" spans="1:9" x14ac:dyDescent="0.3">
      <c r="A271">
        <v>13500</v>
      </c>
      <c r="B271" t="s">
        <v>496</v>
      </c>
      <c r="C271" t="s">
        <v>497</v>
      </c>
      <c r="D271" t="s">
        <v>498</v>
      </c>
      <c r="E271" t="s">
        <v>1</v>
      </c>
      <c r="F271" t="s">
        <v>1</v>
      </c>
      <c r="G271" t="s">
        <v>1</v>
      </c>
      <c r="H271" t="s">
        <v>1</v>
      </c>
      <c r="I271" t="s">
        <v>1</v>
      </c>
    </row>
    <row r="272" spans="1:9" x14ac:dyDescent="0.3">
      <c r="A272">
        <v>13550</v>
      </c>
      <c r="B272" t="s">
        <v>499</v>
      </c>
      <c r="C272" t="s">
        <v>500</v>
      </c>
      <c r="D272" t="s">
        <v>501</v>
      </c>
      <c r="E272" t="s">
        <v>1</v>
      </c>
      <c r="F272" t="s">
        <v>1</v>
      </c>
      <c r="G272" t="s">
        <v>1</v>
      </c>
      <c r="H272" t="s">
        <v>1</v>
      </c>
      <c r="I272" t="s">
        <v>1</v>
      </c>
    </row>
    <row r="273" spans="1:9" x14ac:dyDescent="0.3">
      <c r="A273">
        <v>13600</v>
      </c>
      <c r="B273" t="s">
        <v>502</v>
      </c>
      <c r="C273" t="s">
        <v>503</v>
      </c>
      <c r="D273" t="s">
        <v>504</v>
      </c>
      <c r="E273" t="s">
        <v>1</v>
      </c>
      <c r="F273" t="s">
        <v>1</v>
      </c>
      <c r="G273" t="s">
        <v>1</v>
      </c>
      <c r="H273" t="s">
        <v>1</v>
      </c>
      <c r="I273" t="s">
        <v>1</v>
      </c>
    </row>
    <row r="274" spans="1:9" x14ac:dyDescent="0.3">
      <c r="A274">
        <v>13650</v>
      </c>
      <c r="B274" t="s">
        <v>505</v>
      </c>
      <c r="C274" t="s">
        <v>506</v>
      </c>
      <c r="D274" t="s">
        <v>507</v>
      </c>
      <c r="E274" t="s">
        <v>1</v>
      </c>
      <c r="F274" t="s">
        <v>1</v>
      </c>
      <c r="G274" t="s">
        <v>1</v>
      </c>
      <c r="H274" t="s">
        <v>1</v>
      </c>
      <c r="I274" t="s">
        <v>1</v>
      </c>
    </row>
    <row r="275" spans="1:9" x14ac:dyDescent="0.3">
      <c r="A275">
        <v>13700</v>
      </c>
      <c r="B275" t="s">
        <v>505</v>
      </c>
      <c r="C275" t="s">
        <v>506</v>
      </c>
      <c r="D275" t="s">
        <v>507</v>
      </c>
      <c r="E275" t="s">
        <v>1</v>
      </c>
      <c r="F275" t="s">
        <v>1</v>
      </c>
      <c r="G275" t="s">
        <v>1</v>
      </c>
      <c r="H275" t="s">
        <v>1</v>
      </c>
      <c r="I275" t="s">
        <v>1</v>
      </c>
    </row>
    <row r="276" spans="1:9" x14ac:dyDescent="0.3">
      <c r="A276">
        <v>13750</v>
      </c>
      <c r="B276" t="s">
        <v>508</v>
      </c>
      <c r="C276" t="s">
        <v>509</v>
      </c>
      <c r="D276" t="s">
        <v>510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</row>
    <row r="277" spans="1:9" x14ac:dyDescent="0.3">
      <c r="A277">
        <v>13800</v>
      </c>
      <c r="B277" t="s">
        <v>511</v>
      </c>
      <c r="C277" t="s">
        <v>512</v>
      </c>
      <c r="D277" t="s">
        <v>513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</row>
    <row r="278" spans="1:9" x14ac:dyDescent="0.3">
      <c r="A278">
        <v>13850</v>
      </c>
      <c r="B278" t="s">
        <v>514</v>
      </c>
      <c r="C278" t="s">
        <v>515</v>
      </c>
      <c r="D278" t="s">
        <v>516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</row>
    <row r="279" spans="1:9" x14ac:dyDescent="0.3">
      <c r="A279">
        <v>13900</v>
      </c>
      <c r="B279" t="s">
        <v>517</v>
      </c>
      <c r="C279" t="s">
        <v>518</v>
      </c>
      <c r="D279" t="s">
        <v>519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</row>
    <row r="280" spans="1:9" x14ac:dyDescent="0.3">
      <c r="A280">
        <v>13950</v>
      </c>
      <c r="B280" t="s">
        <v>520</v>
      </c>
      <c r="C280" t="s">
        <v>521</v>
      </c>
      <c r="D280" t="s">
        <v>522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</row>
    <row r="281" spans="1:9" x14ac:dyDescent="0.3">
      <c r="A281">
        <v>14000</v>
      </c>
      <c r="B281" t="s">
        <v>520</v>
      </c>
      <c r="C281" t="s">
        <v>521</v>
      </c>
      <c r="D281" t="s">
        <v>522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</row>
    <row r="282" spans="1:9" x14ac:dyDescent="0.3">
      <c r="A282">
        <v>14050</v>
      </c>
      <c r="B282" t="s">
        <v>523</v>
      </c>
      <c r="C282" t="s">
        <v>524</v>
      </c>
      <c r="D282" t="s">
        <v>525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</row>
    <row r="283" spans="1:9" x14ac:dyDescent="0.3">
      <c r="A283">
        <v>14100</v>
      </c>
      <c r="B283" t="s">
        <v>526</v>
      </c>
      <c r="C283" t="s">
        <v>527</v>
      </c>
      <c r="D283" t="s">
        <v>528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</row>
    <row r="284" spans="1:9" x14ac:dyDescent="0.3">
      <c r="A284">
        <v>14150</v>
      </c>
      <c r="B284" t="s">
        <v>529</v>
      </c>
      <c r="C284" t="s">
        <v>530</v>
      </c>
      <c r="D284" t="s">
        <v>531</v>
      </c>
      <c r="E284" t="s">
        <v>1</v>
      </c>
      <c r="F284" t="s">
        <v>1</v>
      </c>
      <c r="G284" t="s">
        <v>1</v>
      </c>
      <c r="H284" t="s">
        <v>1</v>
      </c>
      <c r="I284" t="s">
        <v>1</v>
      </c>
    </row>
    <row r="285" spans="1:9" x14ac:dyDescent="0.3">
      <c r="A285">
        <v>14200</v>
      </c>
      <c r="B285" t="s">
        <v>532</v>
      </c>
      <c r="C285" t="s">
        <v>533</v>
      </c>
      <c r="D285" t="s">
        <v>534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</row>
    <row r="286" spans="1:9" x14ac:dyDescent="0.3">
      <c r="A286">
        <v>14250</v>
      </c>
      <c r="B286" t="s">
        <v>535</v>
      </c>
      <c r="C286" t="s">
        <v>536</v>
      </c>
      <c r="D286" t="s">
        <v>537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</row>
    <row r="287" spans="1:9" x14ac:dyDescent="0.3">
      <c r="A287">
        <v>14300</v>
      </c>
      <c r="B287" t="s">
        <v>538</v>
      </c>
      <c r="C287" t="s">
        <v>539</v>
      </c>
      <c r="D287" t="s">
        <v>540</v>
      </c>
      <c r="E287" t="s">
        <v>1</v>
      </c>
      <c r="F287" t="s">
        <v>1</v>
      </c>
      <c r="G287" t="s">
        <v>1</v>
      </c>
      <c r="H287" t="s">
        <v>1</v>
      </c>
      <c r="I287" t="s">
        <v>1</v>
      </c>
    </row>
    <row r="288" spans="1:9" x14ac:dyDescent="0.3">
      <c r="A288">
        <v>14350</v>
      </c>
      <c r="B288" t="s">
        <v>538</v>
      </c>
      <c r="C288" t="s">
        <v>539</v>
      </c>
      <c r="D288" t="s">
        <v>540</v>
      </c>
      <c r="E288" t="s">
        <v>1</v>
      </c>
      <c r="F288" t="s">
        <v>1</v>
      </c>
      <c r="G288" t="s">
        <v>1</v>
      </c>
      <c r="H288" t="s">
        <v>1</v>
      </c>
      <c r="I288" t="s">
        <v>1</v>
      </c>
    </row>
    <row r="289" spans="1:9" x14ac:dyDescent="0.3">
      <c r="A289">
        <v>14400</v>
      </c>
      <c r="B289" t="s">
        <v>541</v>
      </c>
      <c r="C289" t="s">
        <v>542</v>
      </c>
      <c r="D289" t="s">
        <v>543</v>
      </c>
      <c r="E289" t="s">
        <v>1</v>
      </c>
      <c r="F289" t="s">
        <v>1</v>
      </c>
      <c r="G289" t="s">
        <v>1</v>
      </c>
      <c r="H289" t="s">
        <v>1</v>
      </c>
      <c r="I289" t="s">
        <v>1</v>
      </c>
    </row>
    <row r="290" spans="1:9" x14ac:dyDescent="0.3">
      <c r="A290">
        <v>14450</v>
      </c>
      <c r="B290" t="s">
        <v>544</v>
      </c>
      <c r="C290" t="s">
        <v>545</v>
      </c>
      <c r="D290" t="s">
        <v>546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</row>
    <row r="291" spans="1:9" x14ac:dyDescent="0.3">
      <c r="A291">
        <v>14500</v>
      </c>
      <c r="B291" t="s">
        <v>547</v>
      </c>
      <c r="C291" t="s">
        <v>548</v>
      </c>
      <c r="D291" t="s">
        <v>549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</row>
    <row r="292" spans="1:9" x14ac:dyDescent="0.3">
      <c r="A292">
        <v>14550</v>
      </c>
      <c r="B292" t="s">
        <v>550</v>
      </c>
      <c r="C292" t="s">
        <v>551</v>
      </c>
      <c r="D292" t="s">
        <v>552</v>
      </c>
      <c r="E292" t="s">
        <v>1</v>
      </c>
      <c r="F292" t="s">
        <v>1</v>
      </c>
      <c r="G292" t="s">
        <v>1</v>
      </c>
      <c r="H292" t="s">
        <v>1</v>
      </c>
      <c r="I292" t="s">
        <v>1</v>
      </c>
    </row>
    <row r="293" spans="1:9" x14ac:dyDescent="0.3">
      <c r="A293">
        <v>14600</v>
      </c>
      <c r="B293" t="s">
        <v>553</v>
      </c>
      <c r="C293" t="s">
        <v>554</v>
      </c>
      <c r="D293" t="s">
        <v>555</v>
      </c>
      <c r="E293" t="s">
        <v>1</v>
      </c>
      <c r="F293" t="s">
        <v>1</v>
      </c>
      <c r="G293" t="s">
        <v>1</v>
      </c>
      <c r="H293" t="s">
        <v>1</v>
      </c>
      <c r="I293" t="s">
        <v>1</v>
      </c>
    </row>
    <row r="294" spans="1:9" x14ac:dyDescent="0.3">
      <c r="A294">
        <v>14650</v>
      </c>
      <c r="B294" t="s">
        <v>556</v>
      </c>
      <c r="C294" t="s">
        <v>557</v>
      </c>
      <c r="D294" t="s">
        <v>558</v>
      </c>
      <c r="E294" t="s">
        <v>1</v>
      </c>
      <c r="F294" t="s">
        <v>1</v>
      </c>
      <c r="G294" t="s">
        <v>1</v>
      </c>
      <c r="H294" t="s">
        <v>1</v>
      </c>
      <c r="I294" t="s">
        <v>1</v>
      </c>
    </row>
    <row r="295" spans="1:9" x14ac:dyDescent="0.3">
      <c r="A295">
        <v>14700</v>
      </c>
      <c r="B295" t="s">
        <v>559</v>
      </c>
      <c r="C295" t="s">
        <v>560</v>
      </c>
      <c r="D295" t="s">
        <v>561</v>
      </c>
      <c r="E295" t="s">
        <v>1</v>
      </c>
      <c r="F295" t="s">
        <v>1</v>
      </c>
      <c r="G295" t="s">
        <v>1</v>
      </c>
      <c r="H295" t="s">
        <v>1</v>
      </c>
      <c r="I295" t="s">
        <v>1</v>
      </c>
    </row>
    <row r="296" spans="1:9" x14ac:dyDescent="0.3">
      <c r="A296">
        <v>14750</v>
      </c>
      <c r="B296" t="s">
        <v>562</v>
      </c>
      <c r="C296" t="s">
        <v>563</v>
      </c>
      <c r="D296" t="s">
        <v>564</v>
      </c>
      <c r="E296" t="s">
        <v>1</v>
      </c>
      <c r="F296" t="s">
        <v>1</v>
      </c>
      <c r="G296" t="s">
        <v>1</v>
      </c>
      <c r="H296" t="s">
        <v>1</v>
      </c>
      <c r="I296" t="s">
        <v>1</v>
      </c>
    </row>
    <row r="297" spans="1:9" x14ac:dyDescent="0.3">
      <c r="A297">
        <v>14800</v>
      </c>
      <c r="B297" t="s">
        <v>562</v>
      </c>
      <c r="C297" t="s">
        <v>563</v>
      </c>
      <c r="D297" t="s">
        <v>564</v>
      </c>
      <c r="E297" t="s">
        <v>1</v>
      </c>
      <c r="F297" t="s">
        <v>1</v>
      </c>
      <c r="G297" t="s">
        <v>1</v>
      </c>
      <c r="H297" t="s">
        <v>1</v>
      </c>
      <c r="I297" t="s">
        <v>1</v>
      </c>
    </row>
    <row r="298" spans="1:9" x14ac:dyDescent="0.3">
      <c r="A298">
        <v>14850</v>
      </c>
      <c r="B298" t="s">
        <v>565</v>
      </c>
      <c r="C298" t="s">
        <v>566</v>
      </c>
      <c r="D298" t="s">
        <v>567</v>
      </c>
      <c r="E298" t="s">
        <v>1</v>
      </c>
      <c r="F298" t="s">
        <v>1</v>
      </c>
      <c r="G298" t="s">
        <v>1</v>
      </c>
      <c r="H298" t="s">
        <v>1</v>
      </c>
      <c r="I298" t="s">
        <v>1</v>
      </c>
    </row>
    <row r="299" spans="1:9" x14ac:dyDescent="0.3">
      <c r="A299">
        <v>14900</v>
      </c>
      <c r="B299" t="s">
        <v>568</v>
      </c>
      <c r="C299" t="s">
        <v>569</v>
      </c>
      <c r="D299" t="s">
        <v>570</v>
      </c>
      <c r="E299" t="s">
        <v>1</v>
      </c>
      <c r="F299" t="s">
        <v>1</v>
      </c>
      <c r="G299" t="s">
        <v>1</v>
      </c>
      <c r="H299" t="s">
        <v>1</v>
      </c>
      <c r="I299" t="s">
        <v>1</v>
      </c>
    </row>
    <row r="300" spans="1:9" x14ac:dyDescent="0.3">
      <c r="A300">
        <v>14950</v>
      </c>
      <c r="B300" t="s">
        <v>571</v>
      </c>
      <c r="C300" t="s">
        <v>572</v>
      </c>
      <c r="D300" t="s">
        <v>573</v>
      </c>
      <c r="E300" t="s">
        <v>1</v>
      </c>
      <c r="F300" t="s">
        <v>1</v>
      </c>
      <c r="G300" t="s">
        <v>1</v>
      </c>
      <c r="H300" t="s">
        <v>1</v>
      </c>
      <c r="I300" t="s">
        <v>1</v>
      </c>
    </row>
    <row r="301" spans="1:9" x14ac:dyDescent="0.3">
      <c r="A301">
        <v>15000</v>
      </c>
      <c r="B301" t="s">
        <v>574</v>
      </c>
      <c r="C301" t="s">
        <v>575</v>
      </c>
      <c r="D301" t="s">
        <v>576</v>
      </c>
      <c r="E301" t="s">
        <v>1</v>
      </c>
      <c r="F301" t="s">
        <v>1</v>
      </c>
      <c r="G301" t="s">
        <v>1</v>
      </c>
      <c r="H301" t="s">
        <v>1</v>
      </c>
      <c r="I301" t="s">
        <v>1</v>
      </c>
    </row>
    <row r="302" spans="1:9" x14ac:dyDescent="0.3">
      <c r="A302">
        <v>15050</v>
      </c>
      <c r="B302" t="s">
        <v>577</v>
      </c>
      <c r="C302" t="s">
        <v>578</v>
      </c>
      <c r="D302" t="s">
        <v>579</v>
      </c>
      <c r="E302" t="s">
        <v>1</v>
      </c>
      <c r="F302" t="s">
        <v>1</v>
      </c>
      <c r="G302" t="s">
        <v>1</v>
      </c>
      <c r="H302" t="s">
        <v>1</v>
      </c>
      <c r="I302" t="s">
        <v>1</v>
      </c>
    </row>
    <row r="303" spans="1:9" x14ac:dyDescent="0.3">
      <c r="A303">
        <v>15100</v>
      </c>
      <c r="B303" t="s">
        <v>580</v>
      </c>
      <c r="C303" t="s">
        <v>581</v>
      </c>
      <c r="D303" t="s">
        <v>582</v>
      </c>
      <c r="E303" t="s">
        <v>1</v>
      </c>
      <c r="F303" t="s">
        <v>1</v>
      </c>
      <c r="G303" t="s">
        <v>1</v>
      </c>
      <c r="H303" t="s">
        <v>1</v>
      </c>
      <c r="I303" t="s">
        <v>1</v>
      </c>
    </row>
    <row r="304" spans="1:9" x14ac:dyDescent="0.3">
      <c r="A304">
        <v>15150</v>
      </c>
      <c r="B304" t="s">
        <v>583</v>
      </c>
      <c r="C304" t="s">
        <v>584</v>
      </c>
      <c r="D304" t="s">
        <v>585</v>
      </c>
      <c r="E304" t="s">
        <v>1</v>
      </c>
      <c r="F304" t="s">
        <v>1</v>
      </c>
      <c r="G304" t="s">
        <v>1</v>
      </c>
      <c r="H304" t="s">
        <v>1</v>
      </c>
      <c r="I304" t="s">
        <v>1</v>
      </c>
    </row>
    <row r="305" spans="1:9" x14ac:dyDescent="0.3">
      <c r="A305">
        <v>15200</v>
      </c>
      <c r="B305" t="s">
        <v>583</v>
      </c>
      <c r="C305" t="s">
        <v>584</v>
      </c>
      <c r="D305" t="s">
        <v>585</v>
      </c>
      <c r="E305" t="s">
        <v>1</v>
      </c>
      <c r="F305" t="s">
        <v>1</v>
      </c>
      <c r="G305" t="s">
        <v>1</v>
      </c>
      <c r="H305" t="s">
        <v>1</v>
      </c>
      <c r="I305" t="s">
        <v>1</v>
      </c>
    </row>
    <row r="306" spans="1:9" x14ac:dyDescent="0.3">
      <c r="A306">
        <v>15250</v>
      </c>
      <c r="B306" t="s">
        <v>586</v>
      </c>
      <c r="C306" t="s">
        <v>587</v>
      </c>
      <c r="D306" t="s">
        <v>588</v>
      </c>
      <c r="E306" t="s">
        <v>1</v>
      </c>
      <c r="F306" t="s">
        <v>1</v>
      </c>
      <c r="G306" t="s">
        <v>589</v>
      </c>
      <c r="H306" t="s">
        <v>1</v>
      </c>
      <c r="I306" t="s">
        <v>1</v>
      </c>
    </row>
    <row r="307" spans="1:9" x14ac:dyDescent="0.3">
      <c r="A307">
        <v>15300</v>
      </c>
      <c r="B307" t="s">
        <v>586</v>
      </c>
      <c r="C307" t="s">
        <v>587</v>
      </c>
      <c r="D307" t="s">
        <v>588</v>
      </c>
      <c r="E307" t="s">
        <v>1</v>
      </c>
      <c r="F307" t="s">
        <v>1</v>
      </c>
      <c r="G307" t="s">
        <v>589</v>
      </c>
      <c r="H307" t="s">
        <v>1</v>
      </c>
      <c r="I307" t="s">
        <v>1</v>
      </c>
    </row>
    <row r="308" spans="1:9" x14ac:dyDescent="0.3">
      <c r="A308">
        <v>15350</v>
      </c>
      <c r="B308" t="s">
        <v>590</v>
      </c>
      <c r="C308" t="s">
        <v>591</v>
      </c>
      <c r="D308" t="s">
        <v>592</v>
      </c>
      <c r="E308" t="s">
        <v>1</v>
      </c>
      <c r="F308" t="s">
        <v>1</v>
      </c>
      <c r="G308" t="s">
        <v>593</v>
      </c>
      <c r="H308" t="s">
        <v>1</v>
      </c>
      <c r="I308" t="s">
        <v>1</v>
      </c>
    </row>
    <row r="309" spans="1:9" x14ac:dyDescent="0.3">
      <c r="A309">
        <v>15400</v>
      </c>
      <c r="B309" t="s">
        <v>594</v>
      </c>
      <c r="C309" t="s">
        <v>595</v>
      </c>
      <c r="D309" t="s">
        <v>596</v>
      </c>
      <c r="E309" t="s">
        <v>1</v>
      </c>
      <c r="F309" t="s">
        <v>1</v>
      </c>
      <c r="G309" t="s">
        <v>597</v>
      </c>
      <c r="H309" t="s">
        <v>1</v>
      </c>
      <c r="I309" t="s">
        <v>1</v>
      </c>
    </row>
    <row r="310" spans="1:9" x14ac:dyDescent="0.3">
      <c r="A310">
        <v>15450</v>
      </c>
      <c r="B310" t="s">
        <v>598</v>
      </c>
      <c r="C310" t="s">
        <v>599</v>
      </c>
      <c r="D310" t="s">
        <v>600</v>
      </c>
      <c r="E310" t="s">
        <v>1</v>
      </c>
      <c r="F310" t="s">
        <v>1</v>
      </c>
      <c r="G310" t="s">
        <v>601</v>
      </c>
      <c r="H310" t="s">
        <v>1</v>
      </c>
      <c r="I310" t="s">
        <v>1</v>
      </c>
    </row>
    <row r="311" spans="1:9" x14ac:dyDescent="0.3">
      <c r="A311">
        <v>15500</v>
      </c>
      <c r="B311" t="s">
        <v>598</v>
      </c>
      <c r="C311" t="s">
        <v>599</v>
      </c>
      <c r="D311" t="s">
        <v>600</v>
      </c>
      <c r="E311" t="s">
        <v>1</v>
      </c>
      <c r="F311" t="s">
        <v>1</v>
      </c>
      <c r="G311" t="s">
        <v>601</v>
      </c>
      <c r="H311" t="s">
        <v>1</v>
      </c>
      <c r="I311" t="s">
        <v>1</v>
      </c>
    </row>
    <row r="312" spans="1:9" x14ac:dyDescent="0.3">
      <c r="A312">
        <v>15550</v>
      </c>
      <c r="B312" t="s">
        <v>602</v>
      </c>
      <c r="C312" t="s">
        <v>603</v>
      </c>
      <c r="D312" t="s">
        <v>604</v>
      </c>
      <c r="E312" t="s">
        <v>1</v>
      </c>
      <c r="F312" t="s">
        <v>1</v>
      </c>
      <c r="G312" t="s">
        <v>605</v>
      </c>
      <c r="H312" t="s">
        <v>1</v>
      </c>
      <c r="I312" t="s">
        <v>1</v>
      </c>
    </row>
    <row r="313" spans="1:9" x14ac:dyDescent="0.3">
      <c r="A313">
        <v>15600</v>
      </c>
      <c r="B313" t="s">
        <v>606</v>
      </c>
      <c r="C313" t="s">
        <v>607</v>
      </c>
      <c r="D313" t="s">
        <v>608</v>
      </c>
      <c r="E313" t="s">
        <v>1</v>
      </c>
      <c r="F313" t="s">
        <v>1</v>
      </c>
      <c r="G313" t="s">
        <v>609</v>
      </c>
      <c r="H313" t="s">
        <v>1</v>
      </c>
      <c r="I313" t="s">
        <v>1</v>
      </c>
    </row>
    <row r="314" spans="1:9" x14ac:dyDescent="0.3">
      <c r="A314">
        <v>15650</v>
      </c>
      <c r="B314" t="s">
        <v>606</v>
      </c>
      <c r="C314" t="s">
        <v>607</v>
      </c>
      <c r="D314" t="s">
        <v>608</v>
      </c>
      <c r="E314" t="s">
        <v>1</v>
      </c>
      <c r="F314" t="s">
        <v>1</v>
      </c>
      <c r="G314" t="s">
        <v>609</v>
      </c>
      <c r="H314" t="s">
        <v>1</v>
      </c>
      <c r="I314" t="s">
        <v>1</v>
      </c>
    </row>
    <row r="315" spans="1:9" x14ac:dyDescent="0.3">
      <c r="A315">
        <v>15700</v>
      </c>
      <c r="B315" t="s">
        <v>610</v>
      </c>
      <c r="C315" t="s">
        <v>611</v>
      </c>
      <c r="D315" t="s">
        <v>612</v>
      </c>
      <c r="E315" t="s">
        <v>1</v>
      </c>
      <c r="F315" t="s">
        <v>1</v>
      </c>
      <c r="G315" t="s">
        <v>613</v>
      </c>
      <c r="H315" t="s">
        <v>1</v>
      </c>
      <c r="I315" t="s">
        <v>1</v>
      </c>
    </row>
    <row r="316" spans="1:9" x14ac:dyDescent="0.3">
      <c r="A316">
        <v>15750</v>
      </c>
      <c r="B316" t="s">
        <v>614</v>
      </c>
      <c r="C316" t="s">
        <v>615</v>
      </c>
      <c r="D316" t="s">
        <v>616</v>
      </c>
      <c r="E316" t="s">
        <v>1</v>
      </c>
      <c r="F316" t="s">
        <v>1</v>
      </c>
      <c r="G316" t="s">
        <v>617</v>
      </c>
      <c r="H316" t="s">
        <v>1</v>
      </c>
      <c r="I316" t="s">
        <v>1</v>
      </c>
    </row>
    <row r="317" spans="1:9" x14ac:dyDescent="0.3">
      <c r="A317">
        <v>15800</v>
      </c>
      <c r="B317" t="s">
        <v>618</v>
      </c>
      <c r="C317" t="s">
        <v>619</v>
      </c>
      <c r="D317" t="s">
        <v>620</v>
      </c>
      <c r="E317" t="s">
        <v>1</v>
      </c>
      <c r="F317" t="s">
        <v>1</v>
      </c>
      <c r="G317" t="s">
        <v>621</v>
      </c>
      <c r="H317" t="s">
        <v>1</v>
      </c>
      <c r="I317" t="s">
        <v>1</v>
      </c>
    </row>
    <row r="318" spans="1:9" x14ac:dyDescent="0.3">
      <c r="A318">
        <v>15850</v>
      </c>
      <c r="B318" t="s">
        <v>622</v>
      </c>
      <c r="C318" t="s">
        <v>623</v>
      </c>
      <c r="D318" t="s">
        <v>624</v>
      </c>
      <c r="E318" t="s">
        <v>1</v>
      </c>
      <c r="F318" t="s">
        <v>1</v>
      </c>
      <c r="G318" t="s">
        <v>625</v>
      </c>
      <c r="H318" t="s">
        <v>1</v>
      </c>
      <c r="I318" t="s">
        <v>1</v>
      </c>
    </row>
    <row r="319" spans="1:9" x14ac:dyDescent="0.3">
      <c r="A319">
        <v>15900</v>
      </c>
      <c r="B319" t="s">
        <v>626</v>
      </c>
      <c r="C319" t="s">
        <v>627</v>
      </c>
      <c r="D319" t="s">
        <v>628</v>
      </c>
      <c r="E319" t="s">
        <v>1</v>
      </c>
      <c r="F319" t="s">
        <v>1</v>
      </c>
      <c r="G319" t="s">
        <v>629</v>
      </c>
      <c r="H319" t="s">
        <v>1</v>
      </c>
      <c r="I319" t="s">
        <v>1</v>
      </c>
    </row>
    <row r="320" spans="1:9" x14ac:dyDescent="0.3">
      <c r="A320">
        <v>15950</v>
      </c>
      <c r="B320" t="s">
        <v>630</v>
      </c>
      <c r="C320" t="s">
        <v>631</v>
      </c>
      <c r="D320" t="s">
        <v>632</v>
      </c>
      <c r="E320" t="s">
        <v>1</v>
      </c>
      <c r="F320" t="s">
        <v>1</v>
      </c>
      <c r="G320" t="s">
        <v>633</v>
      </c>
      <c r="H320" t="s">
        <v>1</v>
      </c>
      <c r="I320" t="s">
        <v>1</v>
      </c>
    </row>
    <row r="321" spans="1:9" x14ac:dyDescent="0.3">
      <c r="A321">
        <v>16000</v>
      </c>
      <c r="B321" t="s">
        <v>634</v>
      </c>
      <c r="C321" t="s">
        <v>635</v>
      </c>
      <c r="D321" t="s">
        <v>636</v>
      </c>
      <c r="E321" t="s">
        <v>1</v>
      </c>
      <c r="F321" t="s">
        <v>1</v>
      </c>
      <c r="G321" t="s">
        <v>637</v>
      </c>
      <c r="H321" t="s">
        <v>1</v>
      </c>
      <c r="I321" t="s">
        <v>1</v>
      </c>
    </row>
    <row r="322" spans="1:9" x14ac:dyDescent="0.3">
      <c r="A322">
        <v>16050</v>
      </c>
      <c r="B322" t="s">
        <v>638</v>
      </c>
      <c r="C322" t="s">
        <v>639</v>
      </c>
      <c r="D322" t="s">
        <v>640</v>
      </c>
      <c r="E322" t="s">
        <v>1</v>
      </c>
      <c r="F322" t="s">
        <v>1</v>
      </c>
      <c r="G322" t="s">
        <v>641</v>
      </c>
      <c r="H322" t="s">
        <v>1</v>
      </c>
      <c r="I322" t="s">
        <v>1</v>
      </c>
    </row>
    <row r="323" spans="1:9" x14ac:dyDescent="0.3">
      <c r="A323">
        <v>16100</v>
      </c>
      <c r="B323" t="s">
        <v>642</v>
      </c>
      <c r="C323" t="s">
        <v>643</v>
      </c>
      <c r="D323" t="s">
        <v>644</v>
      </c>
      <c r="E323" t="s">
        <v>1</v>
      </c>
      <c r="F323" t="s">
        <v>1</v>
      </c>
      <c r="G323" t="s">
        <v>645</v>
      </c>
      <c r="H323" t="s">
        <v>1</v>
      </c>
      <c r="I323" t="s">
        <v>1</v>
      </c>
    </row>
    <row r="324" spans="1:9" x14ac:dyDescent="0.3">
      <c r="A324">
        <v>16150</v>
      </c>
      <c r="B324" t="s">
        <v>646</v>
      </c>
      <c r="C324" t="s">
        <v>647</v>
      </c>
      <c r="D324" t="s">
        <v>648</v>
      </c>
      <c r="E324" t="s">
        <v>1</v>
      </c>
      <c r="F324" t="s">
        <v>1</v>
      </c>
      <c r="G324" t="s">
        <v>649</v>
      </c>
      <c r="H324" t="s">
        <v>1</v>
      </c>
      <c r="I324" t="s">
        <v>1</v>
      </c>
    </row>
    <row r="325" spans="1:9" x14ac:dyDescent="0.3">
      <c r="A325">
        <v>16200</v>
      </c>
      <c r="B325" t="s">
        <v>650</v>
      </c>
      <c r="C325" t="s">
        <v>651</v>
      </c>
      <c r="D325" t="s">
        <v>652</v>
      </c>
      <c r="E325" t="s">
        <v>1</v>
      </c>
      <c r="F325" t="s">
        <v>1</v>
      </c>
      <c r="G325" t="s">
        <v>653</v>
      </c>
      <c r="H325" t="s">
        <v>1</v>
      </c>
      <c r="I325" t="s">
        <v>1</v>
      </c>
    </row>
    <row r="326" spans="1:9" x14ac:dyDescent="0.3">
      <c r="A326">
        <v>16250</v>
      </c>
      <c r="B326" t="s">
        <v>654</v>
      </c>
      <c r="C326" t="s">
        <v>655</v>
      </c>
      <c r="D326" t="s">
        <v>656</v>
      </c>
      <c r="E326" t="s">
        <v>1</v>
      </c>
      <c r="F326" t="s">
        <v>1</v>
      </c>
      <c r="G326" t="s">
        <v>657</v>
      </c>
      <c r="H326" t="s">
        <v>1</v>
      </c>
      <c r="I326" t="s">
        <v>1</v>
      </c>
    </row>
    <row r="327" spans="1:9" x14ac:dyDescent="0.3">
      <c r="A327">
        <v>16300</v>
      </c>
      <c r="B327" t="s">
        <v>658</v>
      </c>
      <c r="C327" t="s">
        <v>659</v>
      </c>
      <c r="D327" t="s">
        <v>660</v>
      </c>
      <c r="E327" t="s">
        <v>1</v>
      </c>
      <c r="F327" t="s">
        <v>1</v>
      </c>
      <c r="G327" t="s">
        <v>661</v>
      </c>
      <c r="H327" t="s">
        <v>1</v>
      </c>
      <c r="I327" t="s">
        <v>1</v>
      </c>
    </row>
    <row r="328" spans="1:9" x14ac:dyDescent="0.3">
      <c r="A328">
        <v>16350</v>
      </c>
      <c r="B328" t="s">
        <v>662</v>
      </c>
      <c r="C328" t="s">
        <v>663</v>
      </c>
      <c r="D328" t="s">
        <v>664</v>
      </c>
      <c r="E328" t="s">
        <v>1</v>
      </c>
      <c r="F328" t="s">
        <v>1</v>
      </c>
      <c r="G328" t="s">
        <v>665</v>
      </c>
      <c r="H328" t="s">
        <v>1</v>
      </c>
      <c r="I328" t="s">
        <v>1</v>
      </c>
    </row>
    <row r="329" spans="1:9" x14ac:dyDescent="0.3">
      <c r="A329">
        <v>16400</v>
      </c>
      <c r="B329" t="s">
        <v>662</v>
      </c>
      <c r="C329" t="s">
        <v>663</v>
      </c>
      <c r="D329" t="s">
        <v>664</v>
      </c>
      <c r="E329" t="s">
        <v>1</v>
      </c>
      <c r="F329" t="s">
        <v>1</v>
      </c>
      <c r="G329" t="s">
        <v>665</v>
      </c>
      <c r="H329" t="s">
        <v>1</v>
      </c>
      <c r="I329" t="s">
        <v>1</v>
      </c>
    </row>
    <row r="330" spans="1:9" x14ac:dyDescent="0.3">
      <c r="A330">
        <v>16450</v>
      </c>
      <c r="B330" t="s">
        <v>666</v>
      </c>
      <c r="C330" t="s">
        <v>667</v>
      </c>
      <c r="D330" t="s">
        <v>668</v>
      </c>
      <c r="E330" t="s">
        <v>1</v>
      </c>
      <c r="F330" t="s">
        <v>1</v>
      </c>
      <c r="G330" t="s">
        <v>669</v>
      </c>
      <c r="H330" t="s">
        <v>1</v>
      </c>
      <c r="I330" t="s">
        <v>1</v>
      </c>
    </row>
    <row r="331" spans="1:9" x14ac:dyDescent="0.3">
      <c r="A331">
        <v>16500</v>
      </c>
      <c r="B331" t="s">
        <v>670</v>
      </c>
      <c r="C331" t="s">
        <v>671</v>
      </c>
      <c r="D331" t="s">
        <v>672</v>
      </c>
      <c r="E331" t="s">
        <v>1</v>
      </c>
      <c r="F331" t="s">
        <v>1</v>
      </c>
      <c r="G331" t="s">
        <v>673</v>
      </c>
      <c r="H331" t="s">
        <v>1</v>
      </c>
      <c r="I331" t="s">
        <v>1</v>
      </c>
    </row>
    <row r="332" spans="1:9" x14ac:dyDescent="0.3">
      <c r="A332">
        <v>16550</v>
      </c>
      <c r="B332" t="s">
        <v>674</v>
      </c>
      <c r="C332" t="s">
        <v>675</v>
      </c>
      <c r="D332" t="s">
        <v>676</v>
      </c>
      <c r="E332" t="s">
        <v>1</v>
      </c>
      <c r="F332" t="s">
        <v>1</v>
      </c>
      <c r="G332" t="s">
        <v>677</v>
      </c>
      <c r="H332" t="s">
        <v>1</v>
      </c>
      <c r="I332" t="s">
        <v>1</v>
      </c>
    </row>
    <row r="333" spans="1:9" x14ac:dyDescent="0.3">
      <c r="A333">
        <v>16600</v>
      </c>
      <c r="B333" t="s">
        <v>674</v>
      </c>
      <c r="C333" t="s">
        <v>675</v>
      </c>
      <c r="D333" t="s">
        <v>676</v>
      </c>
      <c r="E333" t="s">
        <v>1</v>
      </c>
      <c r="F333" t="s">
        <v>1</v>
      </c>
      <c r="G333" t="s">
        <v>677</v>
      </c>
      <c r="H333" t="s">
        <v>1</v>
      </c>
      <c r="I333" t="s">
        <v>1</v>
      </c>
    </row>
    <row r="334" spans="1:9" x14ac:dyDescent="0.3">
      <c r="A334">
        <v>16650</v>
      </c>
      <c r="B334" t="s">
        <v>674</v>
      </c>
      <c r="C334" t="s">
        <v>675</v>
      </c>
      <c r="D334" t="s">
        <v>676</v>
      </c>
      <c r="E334" t="s">
        <v>1</v>
      </c>
      <c r="F334" t="s">
        <v>1</v>
      </c>
      <c r="G334" t="s">
        <v>677</v>
      </c>
      <c r="H334" t="s">
        <v>1</v>
      </c>
      <c r="I334" t="s">
        <v>1</v>
      </c>
    </row>
    <row r="335" spans="1:9" x14ac:dyDescent="0.3">
      <c r="A335">
        <v>16700</v>
      </c>
      <c r="B335" t="s">
        <v>678</v>
      </c>
      <c r="C335" t="s">
        <v>679</v>
      </c>
      <c r="D335" t="s">
        <v>680</v>
      </c>
      <c r="E335" t="s">
        <v>1</v>
      </c>
      <c r="F335" t="s">
        <v>1</v>
      </c>
      <c r="G335" t="s">
        <v>681</v>
      </c>
      <c r="H335" t="s">
        <v>1</v>
      </c>
      <c r="I335" t="s">
        <v>1</v>
      </c>
    </row>
    <row r="336" spans="1:9" x14ac:dyDescent="0.3">
      <c r="A336">
        <v>16750</v>
      </c>
      <c r="B336" t="s">
        <v>682</v>
      </c>
      <c r="C336" t="s">
        <v>683</v>
      </c>
      <c r="D336" t="s">
        <v>684</v>
      </c>
      <c r="E336" t="s">
        <v>1</v>
      </c>
      <c r="F336" t="s">
        <v>1</v>
      </c>
      <c r="G336" t="s">
        <v>685</v>
      </c>
      <c r="H336" t="s">
        <v>1</v>
      </c>
      <c r="I336" t="s">
        <v>1</v>
      </c>
    </row>
    <row r="337" spans="1:9" x14ac:dyDescent="0.3">
      <c r="A337">
        <v>16800</v>
      </c>
      <c r="B337" t="s">
        <v>686</v>
      </c>
      <c r="C337" t="s">
        <v>687</v>
      </c>
      <c r="D337" t="s">
        <v>688</v>
      </c>
      <c r="E337" t="s">
        <v>1</v>
      </c>
      <c r="F337" t="s">
        <v>1</v>
      </c>
      <c r="G337" t="s">
        <v>689</v>
      </c>
      <c r="H337" t="s">
        <v>1</v>
      </c>
      <c r="I337" t="s">
        <v>1</v>
      </c>
    </row>
    <row r="338" spans="1:9" x14ac:dyDescent="0.3">
      <c r="A338">
        <v>16850</v>
      </c>
      <c r="B338" t="s">
        <v>690</v>
      </c>
      <c r="C338" t="s">
        <v>691</v>
      </c>
      <c r="D338" t="s">
        <v>692</v>
      </c>
      <c r="E338" t="s">
        <v>1</v>
      </c>
      <c r="F338" t="s">
        <v>1</v>
      </c>
      <c r="G338" t="s">
        <v>693</v>
      </c>
      <c r="H338" t="s">
        <v>1</v>
      </c>
      <c r="I338" t="s">
        <v>1</v>
      </c>
    </row>
    <row r="339" spans="1:9" x14ac:dyDescent="0.3">
      <c r="A339">
        <v>16900</v>
      </c>
      <c r="B339" t="s">
        <v>694</v>
      </c>
      <c r="C339" t="s">
        <v>695</v>
      </c>
      <c r="D339" t="s">
        <v>696</v>
      </c>
      <c r="E339" t="s">
        <v>1</v>
      </c>
      <c r="F339" t="s">
        <v>1</v>
      </c>
      <c r="G339" t="s">
        <v>697</v>
      </c>
      <c r="H339" t="s">
        <v>1</v>
      </c>
      <c r="I339" t="s">
        <v>1</v>
      </c>
    </row>
    <row r="340" spans="1:9" x14ac:dyDescent="0.3">
      <c r="A340">
        <v>16950</v>
      </c>
      <c r="B340" t="s">
        <v>698</v>
      </c>
      <c r="C340" t="s">
        <v>699</v>
      </c>
      <c r="D340" t="s">
        <v>700</v>
      </c>
      <c r="E340" t="s">
        <v>1</v>
      </c>
      <c r="F340" t="s">
        <v>1</v>
      </c>
      <c r="G340" t="s">
        <v>701</v>
      </c>
      <c r="H340" t="s">
        <v>1</v>
      </c>
      <c r="I340" t="s">
        <v>1</v>
      </c>
    </row>
    <row r="341" spans="1:9" x14ac:dyDescent="0.3">
      <c r="A341">
        <v>17000</v>
      </c>
      <c r="B341" t="s">
        <v>702</v>
      </c>
      <c r="C341" t="s">
        <v>703</v>
      </c>
      <c r="D341" t="s">
        <v>704</v>
      </c>
      <c r="E341" t="s">
        <v>1</v>
      </c>
      <c r="F341" t="s">
        <v>1</v>
      </c>
      <c r="G341" t="s">
        <v>705</v>
      </c>
      <c r="H341" t="s">
        <v>1</v>
      </c>
      <c r="I341" t="s">
        <v>1</v>
      </c>
    </row>
    <row r="342" spans="1:9" x14ac:dyDescent="0.3">
      <c r="A342">
        <v>17050</v>
      </c>
      <c r="B342" t="s">
        <v>706</v>
      </c>
      <c r="C342" t="s">
        <v>707</v>
      </c>
      <c r="D342" t="s">
        <v>708</v>
      </c>
      <c r="E342" t="s">
        <v>1</v>
      </c>
      <c r="F342" t="s">
        <v>1</v>
      </c>
      <c r="G342" t="s">
        <v>709</v>
      </c>
      <c r="H342" t="s">
        <v>1</v>
      </c>
      <c r="I342" t="s">
        <v>1</v>
      </c>
    </row>
    <row r="343" spans="1:9" x14ac:dyDescent="0.3">
      <c r="A343">
        <v>17100</v>
      </c>
      <c r="B343" t="s">
        <v>706</v>
      </c>
      <c r="C343" t="s">
        <v>707</v>
      </c>
      <c r="D343" t="s">
        <v>708</v>
      </c>
      <c r="E343" t="s">
        <v>1</v>
      </c>
      <c r="F343" t="s">
        <v>1</v>
      </c>
      <c r="G343" t="s">
        <v>709</v>
      </c>
      <c r="H343" t="s">
        <v>1</v>
      </c>
      <c r="I343" t="s">
        <v>1</v>
      </c>
    </row>
    <row r="344" spans="1:9" x14ac:dyDescent="0.3">
      <c r="A344">
        <v>17150</v>
      </c>
      <c r="B344" t="s">
        <v>710</v>
      </c>
      <c r="C344" t="s">
        <v>711</v>
      </c>
      <c r="D344" t="s">
        <v>712</v>
      </c>
      <c r="E344" t="s">
        <v>1</v>
      </c>
      <c r="F344" t="s">
        <v>1</v>
      </c>
      <c r="G344" t="s">
        <v>713</v>
      </c>
      <c r="H344" t="s">
        <v>1</v>
      </c>
      <c r="I344" t="s">
        <v>1</v>
      </c>
    </row>
    <row r="345" spans="1:9" x14ac:dyDescent="0.3">
      <c r="A345">
        <v>17200</v>
      </c>
      <c r="B345" t="s">
        <v>714</v>
      </c>
      <c r="C345" t="s">
        <v>715</v>
      </c>
      <c r="D345" t="s">
        <v>716</v>
      </c>
      <c r="E345" t="s">
        <v>1</v>
      </c>
      <c r="F345" t="s">
        <v>1</v>
      </c>
      <c r="G345" t="s">
        <v>717</v>
      </c>
      <c r="H345" t="s">
        <v>1</v>
      </c>
      <c r="I345" t="s">
        <v>1</v>
      </c>
    </row>
    <row r="346" spans="1:9" x14ac:dyDescent="0.3">
      <c r="A346">
        <v>17250</v>
      </c>
      <c r="B346" t="s">
        <v>718</v>
      </c>
      <c r="C346" t="s">
        <v>719</v>
      </c>
      <c r="D346" t="s">
        <v>720</v>
      </c>
      <c r="E346" t="s">
        <v>1</v>
      </c>
      <c r="F346" t="s">
        <v>1</v>
      </c>
      <c r="G346" t="s">
        <v>721</v>
      </c>
      <c r="H346" t="s">
        <v>1</v>
      </c>
      <c r="I346" t="s">
        <v>1</v>
      </c>
    </row>
    <row r="347" spans="1:9" x14ac:dyDescent="0.3">
      <c r="A347">
        <v>17300</v>
      </c>
      <c r="B347" t="s">
        <v>722</v>
      </c>
      <c r="C347" t="s">
        <v>723</v>
      </c>
      <c r="D347" t="s">
        <v>724</v>
      </c>
      <c r="E347" t="s">
        <v>1</v>
      </c>
      <c r="F347" t="s">
        <v>1</v>
      </c>
      <c r="G347" t="s">
        <v>725</v>
      </c>
      <c r="H347" t="s">
        <v>1</v>
      </c>
      <c r="I347" t="s">
        <v>1</v>
      </c>
    </row>
    <row r="348" spans="1:9" x14ac:dyDescent="0.3">
      <c r="A348">
        <v>17350</v>
      </c>
      <c r="B348" t="s">
        <v>726</v>
      </c>
      <c r="C348" t="s">
        <v>727</v>
      </c>
      <c r="D348" t="s">
        <v>728</v>
      </c>
      <c r="E348" t="s">
        <v>1</v>
      </c>
      <c r="F348" t="s">
        <v>1</v>
      </c>
      <c r="G348" t="s">
        <v>729</v>
      </c>
      <c r="H348" t="s">
        <v>1</v>
      </c>
      <c r="I348" t="s">
        <v>1</v>
      </c>
    </row>
    <row r="349" spans="1:9" x14ac:dyDescent="0.3">
      <c r="A349">
        <v>17400</v>
      </c>
      <c r="B349" t="s">
        <v>726</v>
      </c>
      <c r="C349" t="s">
        <v>727</v>
      </c>
      <c r="D349" t="s">
        <v>728</v>
      </c>
      <c r="E349" t="s">
        <v>1</v>
      </c>
      <c r="F349" t="s">
        <v>1</v>
      </c>
      <c r="G349" t="s">
        <v>729</v>
      </c>
      <c r="H349" t="s">
        <v>1</v>
      </c>
      <c r="I349" t="s">
        <v>1</v>
      </c>
    </row>
    <row r="350" spans="1:9" x14ac:dyDescent="0.3">
      <c r="A350">
        <v>17450</v>
      </c>
      <c r="B350" t="s">
        <v>730</v>
      </c>
      <c r="C350" t="s">
        <v>731</v>
      </c>
      <c r="D350" t="s">
        <v>732</v>
      </c>
      <c r="E350" t="s">
        <v>1</v>
      </c>
      <c r="F350" t="s">
        <v>1</v>
      </c>
      <c r="G350" t="s">
        <v>733</v>
      </c>
      <c r="H350" t="s">
        <v>1</v>
      </c>
      <c r="I350" t="s">
        <v>1</v>
      </c>
    </row>
    <row r="351" spans="1:9" x14ac:dyDescent="0.3">
      <c r="A351">
        <v>17500</v>
      </c>
      <c r="B351" t="s">
        <v>734</v>
      </c>
      <c r="C351" t="s">
        <v>735</v>
      </c>
      <c r="D351" t="s">
        <v>736</v>
      </c>
      <c r="E351" t="s">
        <v>1</v>
      </c>
      <c r="F351" t="s">
        <v>1</v>
      </c>
      <c r="G351" t="s">
        <v>737</v>
      </c>
      <c r="H351" t="s">
        <v>1</v>
      </c>
      <c r="I351" t="s">
        <v>1</v>
      </c>
    </row>
    <row r="352" spans="1:9" x14ac:dyDescent="0.3">
      <c r="A352">
        <v>17550</v>
      </c>
      <c r="B352" t="s">
        <v>734</v>
      </c>
      <c r="C352" t="s">
        <v>735</v>
      </c>
      <c r="D352" t="s">
        <v>736</v>
      </c>
      <c r="E352" t="s">
        <v>1</v>
      </c>
      <c r="F352" t="s">
        <v>1</v>
      </c>
      <c r="G352" t="s">
        <v>737</v>
      </c>
      <c r="H352" t="s">
        <v>1</v>
      </c>
      <c r="I352" t="s">
        <v>1</v>
      </c>
    </row>
    <row r="353" spans="1:9" x14ac:dyDescent="0.3">
      <c r="A353">
        <v>17600</v>
      </c>
      <c r="B353" t="s">
        <v>734</v>
      </c>
      <c r="C353" t="s">
        <v>735</v>
      </c>
      <c r="D353" t="s">
        <v>736</v>
      </c>
      <c r="E353" t="s">
        <v>1</v>
      </c>
      <c r="F353" t="s">
        <v>1</v>
      </c>
      <c r="G353" t="s">
        <v>737</v>
      </c>
      <c r="H353" t="s">
        <v>1</v>
      </c>
      <c r="I353" t="s">
        <v>1</v>
      </c>
    </row>
    <row r="354" spans="1:9" x14ac:dyDescent="0.3">
      <c r="A354">
        <v>17650</v>
      </c>
      <c r="B354" t="s">
        <v>738</v>
      </c>
      <c r="C354" t="s">
        <v>739</v>
      </c>
      <c r="D354" t="s">
        <v>740</v>
      </c>
      <c r="E354" t="s">
        <v>1</v>
      </c>
      <c r="F354" t="s">
        <v>1</v>
      </c>
      <c r="G354" t="s">
        <v>741</v>
      </c>
      <c r="H354" t="s">
        <v>1</v>
      </c>
      <c r="I354" t="s">
        <v>1</v>
      </c>
    </row>
    <row r="355" spans="1:9" x14ac:dyDescent="0.3">
      <c r="A355">
        <v>17700</v>
      </c>
      <c r="B355" t="s">
        <v>742</v>
      </c>
      <c r="C355" t="s">
        <v>743</v>
      </c>
      <c r="D355" t="s">
        <v>744</v>
      </c>
      <c r="E355" t="s">
        <v>1</v>
      </c>
      <c r="F355" t="s">
        <v>1</v>
      </c>
      <c r="G355" t="s">
        <v>745</v>
      </c>
      <c r="H355" t="s">
        <v>1</v>
      </c>
      <c r="I355" t="s">
        <v>1</v>
      </c>
    </row>
    <row r="356" spans="1:9" x14ac:dyDescent="0.3">
      <c r="A356">
        <v>17750</v>
      </c>
      <c r="B356" t="s">
        <v>746</v>
      </c>
      <c r="C356" t="s">
        <v>747</v>
      </c>
      <c r="D356" t="s">
        <v>748</v>
      </c>
      <c r="E356" t="s">
        <v>1</v>
      </c>
      <c r="F356" t="s">
        <v>1</v>
      </c>
      <c r="G356" t="s">
        <v>749</v>
      </c>
      <c r="H356" t="s">
        <v>1</v>
      </c>
      <c r="I356" t="s">
        <v>1</v>
      </c>
    </row>
    <row r="357" spans="1:9" x14ac:dyDescent="0.3">
      <c r="A357">
        <v>17800</v>
      </c>
      <c r="B357" t="s">
        <v>750</v>
      </c>
      <c r="C357" t="s">
        <v>751</v>
      </c>
      <c r="D357" t="s">
        <v>752</v>
      </c>
      <c r="E357" t="s">
        <v>1</v>
      </c>
      <c r="F357" t="s">
        <v>1</v>
      </c>
      <c r="G357" t="s">
        <v>753</v>
      </c>
      <c r="H357" t="s">
        <v>1</v>
      </c>
      <c r="I357" t="s">
        <v>1</v>
      </c>
    </row>
    <row r="358" spans="1:9" x14ac:dyDescent="0.3">
      <c r="A358">
        <v>17850</v>
      </c>
      <c r="B358" t="s">
        <v>750</v>
      </c>
      <c r="C358" t="s">
        <v>751</v>
      </c>
      <c r="D358" t="s">
        <v>752</v>
      </c>
      <c r="E358" t="s">
        <v>1</v>
      </c>
      <c r="F358" t="s">
        <v>1</v>
      </c>
      <c r="G358" t="s">
        <v>753</v>
      </c>
      <c r="H358" t="s">
        <v>1</v>
      </c>
      <c r="I358" t="s">
        <v>1</v>
      </c>
    </row>
    <row r="359" spans="1:9" x14ac:dyDescent="0.3">
      <c r="A359">
        <v>17900</v>
      </c>
      <c r="B359" t="s">
        <v>754</v>
      </c>
      <c r="C359" t="s">
        <v>755</v>
      </c>
      <c r="D359" t="s">
        <v>756</v>
      </c>
      <c r="E359" t="s">
        <v>1</v>
      </c>
      <c r="F359" t="s">
        <v>1</v>
      </c>
      <c r="G359" t="s">
        <v>757</v>
      </c>
      <c r="H359" t="s">
        <v>1</v>
      </c>
      <c r="I359" t="s">
        <v>1</v>
      </c>
    </row>
    <row r="360" spans="1:9" x14ac:dyDescent="0.3">
      <c r="A360">
        <v>17950</v>
      </c>
      <c r="B360" t="s">
        <v>758</v>
      </c>
      <c r="C360" t="s">
        <v>759</v>
      </c>
      <c r="D360" t="s">
        <v>760</v>
      </c>
      <c r="E360" t="s">
        <v>1</v>
      </c>
      <c r="F360" t="s">
        <v>1</v>
      </c>
      <c r="G360" t="s">
        <v>761</v>
      </c>
      <c r="H360" t="s">
        <v>1</v>
      </c>
      <c r="I360" t="s">
        <v>1</v>
      </c>
    </row>
    <row r="361" spans="1:9" x14ac:dyDescent="0.3">
      <c r="A361">
        <v>18000</v>
      </c>
      <c r="B361" t="s">
        <v>762</v>
      </c>
      <c r="C361" t="s">
        <v>763</v>
      </c>
      <c r="D361" t="s">
        <v>764</v>
      </c>
      <c r="E361" t="s">
        <v>1</v>
      </c>
      <c r="F361" t="s">
        <v>1</v>
      </c>
      <c r="G361" t="s">
        <v>765</v>
      </c>
      <c r="H361" t="s">
        <v>1</v>
      </c>
      <c r="I361" t="s">
        <v>1</v>
      </c>
    </row>
    <row r="362" spans="1:9" x14ac:dyDescent="0.3">
      <c r="A362">
        <v>18050</v>
      </c>
      <c r="B362" t="s">
        <v>762</v>
      </c>
      <c r="C362" t="s">
        <v>763</v>
      </c>
      <c r="D362" t="s">
        <v>764</v>
      </c>
      <c r="E362" t="s">
        <v>1</v>
      </c>
      <c r="F362" t="s">
        <v>1</v>
      </c>
      <c r="G362" t="s">
        <v>765</v>
      </c>
      <c r="H362" t="s">
        <v>1</v>
      </c>
      <c r="I362" t="s">
        <v>1</v>
      </c>
    </row>
    <row r="363" spans="1:9" x14ac:dyDescent="0.3">
      <c r="A363">
        <v>18100</v>
      </c>
      <c r="B363" t="s">
        <v>766</v>
      </c>
      <c r="C363" t="s">
        <v>767</v>
      </c>
      <c r="D363" t="s">
        <v>768</v>
      </c>
      <c r="E363" t="s">
        <v>1</v>
      </c>
      <c r="F363" t="s">
        <v>1</v>
      </c>
      <c r="G363" t="s">
        <v>769</v>
      </c>
      <c r="H363" t="s">
        <v>1</v>
      </c>
      <c r="I363" t="s">
        <v>1</v>
      </c>
    </row>
    <row r="364" spans="1:9" x14ac:dyDescent="0.3">
      <c r="A364">
        <v>18150</v>
      </c>
      <c r="B364" t="s">
        <v>770</v>
      </c>
      <c r="C364" t="s">
        <v>771</v>
      </c>
      <c r="D364" t="s">
        <v>772</v>
      </c>
      <c r="E364" t="s">
        <v>1</v>
      </c>
      <c r="F364" t="s">
        <v>1</v>
      </c>
      <c r="G364" t="s">
        <v>773</v>
      </c>
      <c r="H364" t="s">
        <v>1</v>
      </c>
      <c r="I364" t="s">
        <v>1</v>
      </c>
    </row>
    <row r="365" spans="1:9" x14ac:dyDescent="0.3">
      <c r="A365">
        <v>18200</v>
      </c>
      <c r="B365" t="s">
        <v>774</v>
      </c>
      <c r="C365" t="s">
        <v>775</v>
      </c>
      <c r="D365" t="s">
        <v>776</v>
      </c>
      <c r="E365" t="s">
        <v>1</v>
      </c>
      <c r="F365" t="s">
        <v>1</v>
      </c>
      <c r="G365" t="s">
        <v>777</v>
      </c>
      <c r="H365" t="s">
        <v>1</v>
      </c>
      <c r="I365" t="s">
        <v>1</v>
      </c>
    </row>
    <row r="366" spans="1:9" x14ac:dyDescent="0.3">
      <c r="A366">
        <v>18250</v>
      </c>
      <c r="B366" t="s">
        <v>778</v>
      </c>
      <c r="C366" t="s">
        <v>779</v>
      </c>
      <c r="D366" t="s">
        <v>780</v>
      </c>
      <c r="E366" t="s">
        <v>1</v>
      </c>
      <c r="F366" t="s">
        <v>1</v>
      </c>
      <c r="G366" t="s">
        <v>781</v>
      </c>
      <c r="H366" t="s">
        <v>1</v>
      </c>
      <c r="I366" t="s">
        <v>1</v>
      </c>
    </row>
    <row r="367" spans="1:9" x14ac:dyDescent="0.3">
      <c r="A367">
        <v>18300</v>
      </c>
      <c r="B367" t="s">
        <v>782</v>
      </c>
      <c r="C367" t="s">
        <v>783</v>
      </c>
      <c r="D367" t="s">
        <v>784</v>
      </c>
      <c r="E367" t="s">
        <v>1</v>
      </c>
      <c r="F367" t="s">
        <v>1</v>
      </c>
      <c r="G367" t="s">
        <v>785</v>
      </c>
      <c r="H367" t="s">
        <v>1</v>
      </c>
      <c r="I367" t="s">
        <v>1</v>
      </c>
    </row>
    <row r="368" spans="1:9" x14ac:dyDescent="0.3">
      <c r="A368">
        <v>18350</v>
      </c>
      <c r="B368" t="s">
        <v>786</v>
      </c>
      <c r="C368" t="s">
        <v>787</v>
      </c>
      <c r="D368" t="s">
        <v>788</v>
      </c>
      <c r="E368" t="s">
        <v>1</v>
      </c>
      <c r="F368" t="s">
        <v>1</v>
      </c>
      <c r="G368" t="s">
        <v>789</v>
      </c>
      <c r="H368" t="s">
        <v>1</v>
      </c>
      <c r="I368" t="s">
        <v>1</v>
      </c>
    </row>
    <row r="369" spans="1:9" x14ac:dyDescent="0.3">
      <c r="A369">
        <v>18400</v>
      </c>
      <c r="B369" t="s">
        <v>786</v>
      </c>
      <c r="C369" t="s">
        <v>787</v>
      </c>
      <c r="D369" t="s">
        <v>788</v>
      </c>
      <c r="E369" t="s">
        <v>1</v>
      </c>
      <c r="F369" t="s">
        <v>1</v>
      </c>
      <c r="G369" t="s">
        <v>789</v>
      </c>
      <c r="H369" t="s">
        <v>1</v>
      </c>
      <c r="I369" t="s">
        <v>1</v>
      </c>
    </row>
    <row r="370" spans="1:9" x14ac:dyDescent="0.3">
      <c r="A370">
        <v>18450</v>
      </c>
      <c r="B370" t="s">
        <v>790</v>
      </c>
      <c r="C370" t="s">
        <v>791</v>
      </c>
      <c r="D370" t="s">
        <v>792</v>
      </c>
      <c r="E370" t="s">
        <v>1</v>
      </c>
      <c r="F370" t="s">
        <v>1</v>
      </c>
      <c r="G370" t="s">
        <v>793</v>
      </c>
      <c r="H370" t="s">
        <v>1</v>
      </c>
      <c r="I370" t="s">
        <v>1</v>
      </c>
    </row>
    <row r="371" spans="1:9" x14ac:dyDescent="0.3">
      <c r="A371">
        <v>18500</v>
      </c>
      <c r="B371" t="s">
        <v>790</v>
      </c>
      <c r="C371" t="s">
        <v>791</v>
      </c>
      <c r="D371" t="s">
        <v>792</v>
      </c>
      <c r="E371" t="s">
        <v>1</v>
      </c>
      <c r="F371" t="s">
        <v>1</v>
      </c>
      <c r="G371" t="s">
        <v>793</v>
      </c>
      <c r="H371" t="s">
        <v>1</v>
      </c>
      <c r="I371" t="s">
        <v>1</v>
      </c>
    </row>
    <row r="372" spans="1:9" x14ac:dyDescent="0.3">
      <c r="A372">
        <v>18550</v>
      </c>
      <c r="B372" t="s">
        <v>794</v>
      </c>
      <c r="C372" t="s">
        <v>795</v>
      </c>
      <c r="D372" t="s">
        <v>796</v>
      </c>
      <c r="E372" t="s">
        <v>1</v>
      </c>
      <c r="F372" t="s">
        <v>1</v>
      </c>
      <c r="G372" t="s">
        <v>797</v>
      </c>
      <c r="H372" t="s">
        <v>1</v>
      </c>
      <c r="I372" t="s">
        <v>1</v>
      </c>
    </row>
    <row r="373" spans="1:9" x14ac:dyDescent="0.3">
      <c r="A373">
        <v>18600</v>
      </c>
      <c r="B373" t="s">
        <v>798</v>
      </c>
      <c r="C373" t="s">
        <v>799</v>
      </c>
      <c r="D373" t="s">
        <v>800</v>
      </c>
      <c r="E373" t="s">
        <v>1</v>
      </c>
      <c r="F373" t="s">
        <v>1</v>
      </c>
      <c r="G373" t="s">
        <v>801</v>
      </c>
      <c r="H373" t="s">
        <v>1</v>
      </c>
      <c r="I373" t="s">
        <v>1</v>
      </c>
    </row>
    <row r="374" spans="1:9" x14ac:dyDescent="0.3">
      <c r="A374">
        <v>18650</v>
      </c>
      <c r="B374" t="s">
        <v>802</v>
      </c>
      <c r="C374" t="s">
        <v>803</v>
      </c>
      <c r="D374" t="s">
        <v>804</v>
      </c>
      <c r="E374" t="s">
        <v>1</v>
      </c>
      <c r="F374" t="s">
        <v>1</v>
      </c>
      <c r="G374" t="s">
        <v>805</v>
      </c>
      <c r="H374" t="s">
        <v>1</v>
      </c>
      <c r="I374" t="s">
        <v>1</v>
      </c>
    </row>
    <row r="375" spans="1:9" x14ac:dyDescent="0.3">
      <c r="A375">
        <v>18700</v>
      </c>
      <c r="B375" t="s">
        <v>802</v>
      </c>
      <c r="C375" t="s">
        <v>803</v>
      </c>
      <c r="D375" t="s">
        <v>804</v>
      </c>
      <c r="E375" t="s">
        <v>1</v>
      </c>
      <c r="F375" t="s">
        <v>1</v>
      </c>
      <c r="G375" t="s">
        <v>805</v>
      </c>
      <c r="H375" t="s">
        <v>1</v>
      </c>
      <c r="I375" t="s">
        <v>1</v>
      </c>
    </row>
    <row r="376" spans="1:9" x14ac:dyDescent="0.3">
      <c r="A376">
        <v>18750</v>
      </c>
      <c r="B376" t="s">
        <v>806</v>
      </c>
      <c r="C376" t="s">
        <v>807</v>
      </c>
      <c r="D376" t="s">
        <v>808</v>
      </c>
      <c r="E376" t="s">
        <v>1</v>
      </c>
      <c r="F376" t="s">
        <v>1</v>
      </c>
      <c r="G376" t="s">
        <v>809</v>
      </c>
      <c r="H376" t="s">
        <v>1</v>
      </c>
      <c r="I376" t="s">
        <v>1</v>
      </c>
    </row>
    <row r="377" spans="1:9" x14ac:dyDescent="0.3">
      <c r="A377">
        <v>18800</v>
      </c>
      <c r="B377" t="s">
        <v>810</v>
      </c>
      <c r="C377" t="s">
        <v>811</v>
      </c>
      <c r="D377" t="s">
        <v>812</v>
      </c>
      <c r="E377" t="s">
        <v>1</v>
      </c>
      <c r="F377" t="s">
        <v>1</v>
      </c>
      <c r="G377" t="s">
        <v>813</v>
      </c>
      <c r="H377" t="s">
        <v>1</v>
      </c>
      <c r="I377" t="s">
        <v>1</v>
      </c>
    </row>
    <row r="378" spans="1:9" x14ac:dyDescent="0.3">
      <c r="A378">
        <v>18850</v>
      </c>
      <c r="B378" t="s">
        <v>814</v>
      </c>
      <c r="C378" t="s">
        <v>815</v>
      </c>
      <c r="D378" t="s">
        <v>816</v>
      </c>
      <c r="E378" t="s">
        <v>1</v>
      </c>
      <c r="F378" t="s">
        <v>1</v>
      </c>
      <c r="G378" t="s">
        <v>817</v>
      </c>
      <c r="H378" t="s">
        <v>1</v>
      </c>
      <c r="I378" t="s">
        <v>1</v>
      </c>
    </row>
    <row r="379" spans="1:9" x14ac:dyDescent="0.3">
      <c r="A379">
        <v>18900</v>
      </c>
      <c r="B379" t="s">
        <v>818</v>
      </c>
      <c r="C379" t="s">
        <v>819</v>
      </c>
      <c r="D379" t="s">
        <v>820</v>
      </c>
      <c r="E379" t="s">
        <v>1</v>
      </c>
      <c r="F379" t="s">
        <v>1</v>
      </c>
      <c r="G379" t="s">
        <v>821</v>
      </c>
      <c r="H379" t="s">
        <v>1</v>
      </c>
      <c r="I379" t="s">
        <v>1</v>
      </c>
    </row>
    <row r="380" spans="1:9" x14ac:dyDescent="0.3">
      <c r="A380">
        <v>18950</v>
      </c>
      <c r="B380" t="s">
        <v>822</v>
      </c>
      <c r="C380" t="s">
        <v>823</v>
      </c>
      <c r="D380" t="s">
        <v>824</v>
      </c>
      <c r="E380" t="s">
        <v>1</v>
      </c>
      <c r="F380" t="s">
        <v>1</v>
      </c>
      <c r="G380" t="s">
        <v>825</v>
      </c>
      <c r="H380" t="s">
        <v>1</v>
      </c>
      <c r="I380" t="s">
        <v>1</v>
      </c>
    </row>
    <row r="381" spans="1:9" x14ac:dyDescent="0.3">
      <c r="A381">
        <v>19000</v>
      </c>
      <c r="B381" t="s">
        <v>826</v>
      </c>
      <c r="C381" t="s">
        <v>827</v>
      </c>
      <c r="D381" t="s">
        <v>828</v>
      </c>
      <c r="E381" t="s">
        <v>1</v>
      </c>
      <c r="F381" t="s">
        <v>1</v>
      </c>
      <c r="G381" t="s">
        <v>829</v>
      </c>
      <c r="H381" t="s">
        <v>1</v>
      </c>
      <c r="I381" t="s">
        <v>1</v>
      </c>
    </row>
    <row r="382" spans="1:9" x14ac:dyDescent="0.3">
      <c r="A382">
        <v>19050</v>
      </c>
      <c r="B382" t="s">
        <v>830</v>
      </c>
      <c r="C382" t="s">
        <v>831</v>
      </c>
      <c r="D382" t="s">
        <v>832</v>
      </c>
      <c r="E382" t="s">
        <v>1</v>
      </c>
      <c r="F382" t="s">
        <v>1</v>
      </c>
      <c r="G382" t="s">
        <v>833</v>
      </c>
      <c r="H382" t="s">
        <v>1</v>
      </c>
      <c r="I382" t="s">
        <v>1</v>
      </c>
    </row>
    <row r="383" spans="1:9" x14ac:dyDescent="0.3">
      <c r="A383">
        <v>19100</v>
      </c>
      <c r="B383" t="s">
        <v>834</v>
      </c>
      <c r="C383" t="s">
        <v>835</v>
      </c>
      <c r="D383" t="s">
        <v>836</v>
      </c>
      <c r="E383" t="s">
        <v>1</v>
      </c>
      <c r="F383" t="s">
        <v>1</v>
      </c>
      <c r="G383" t="s">
        <v>837</v>
      </c>
      <c r="H383" t="s">
        <v>1</v>
      </c>
      <c r="I383" t="s">
        <v>1</v>
      </c>
    </row>
    <row r="384" spans="1:9" x14ac:dyDescent="0.3">
      <c r="A384">
        <v>19150</v>
      </c>
      <c r="B384" t="s">
        <v>838</v>
      </c>
      <c r="C384" t="s">
        <v>839</v>
      </c>
      <c r="D384" t="s">
        <v>840</v>
      </c>
      <c r="E384" t="s">
        <v>1</v>
      </c>
      <c r="F384" t="s">
        <v>1</v>
      </c>
      <c r="G384" t="s">
        <v>841</v>
      </c>
      <c r="H384" t="s">
        <v>1</v>
      </c>
      <c r="I384" t="s">
        <v>1</v>
      </c>
    </row>
    <row r="385" spans="1:9" x14ac:dyDescent="0.3">
      <c r="A385">
        <v>19200</v>
      </c>
      <c r="B385" t="s">
        <v>842</v>
      </c>
      <c r="C385" t="s">
        <v>843</v>
      </c>
      <c r="D385" t="s">
        <v>844</v>
      </c>
      <c r="E385" t="s">
        <v>1</v>
      </c>
      <c r="F385" t="s">
        <v>1</v>
      </c>
      <c r="G385" t="s">
        <v>845</v>
      </c>
      <c r="H385" t="s">
        <v>1</v>
      </c>
      <c r="I385" t="s">
        <v>1</v>
      </c>
    </row>
    <row r="386" spans="1:9" x14ac:dyDescent="0.3">
      <c r="A386">
        <v>19250</v>
      </c>
      <c r="B386" t="s">
        <v>846</v>
      </c>
      <c r="C386" t="s">
        <v>847</v>
      </c>
      <c r="D386" t="s">
        <v>848</v>
      </c>
      <c r="E386" t="s">
        <v>1</v>
      </c>
      <c r="F386" t="s">
        <v>1</v>
      </c>
      <c r="G386" t="s">
        <v>849</v>
      </c>
      <c r="H386" t="s">
        <v>1</v>
      </c>
      <c r="I386" t="s">
        <v>1</v>
      </c>
    </row>
    <row r="387" spans="1:9" x14ac:dyDescent="0.3">
      <c r="A387">
        <v>19300</v>
      </c>
      <c r="B387" t="s">
        <v>850</v>
      </c>
      <c r="C387" t="s">
        <v>851</v>
      </c>
      <c r="D387" t="s">
        <v>852</v>
      </c>
      <c r="E387" t="s">
        <v>1</v>
      </c>
      <c r="F387" t="s">
        <v>1</v>
      </c>
      <c r="G387" t="s">
        <v>853</v>
      </c>
      <c r="H387" t="s">
        <v>1</v>
      </c>
      <c r="I387" t="s">
        <v>1</v>
      </c>
    </row>
    <row r="388" spans="1:9" x14ac:dyDescent="0.3">
      <c r="A388">
        <v>19350</v>
      </c>
      <c r="B388" t="s">
        <v>850</v>
      </c>
      <c r="C388" t="s">
        <v>851</v>
      </c>
      <c r="D388" t="s">
        <v>852</v>
      </c>
      <c r="E388" t="s">
        <v>1</v>
      </c>
      <c r="F388" t="s">
        <v>1</v>
      </c>
      <c r="G388" t="s">
        <v>853</v>
      </c>
      <c r="H388" t="s">
        <v>1</v>
      </c>
      <c r="I388" t="s">
        <v>1</v>
      </c>
    </row>
    <row r="389" spans="1:9" x14ac:dyDescent="0.3">
      <c r="A389">
        <v>19400</v>
      </c>
      <c r="B389" t="s">
        <v>854</v>
      </c>
      <c r="C389" t="s">
        <v>855</v>
      </c>
      <c r="D389" t="s">
        <v>856</v>
      </c>
      <c r="E389" t="s">
        <v>1</v>
      </c>
      <c r="F389" t="s">
        <v>1</v>
      </c>
      <c r="G389" t="s">
        <v>857</v>
      </c>
      <c r="H389" t="s">
        <v>1</v>
      </c>
      <c r="I389" t="s">
        <v>1</v>
      </c>
    </row>
    <row r="390" spans="1:9" x14ac:dyDescent="0.3">
      <c r="A390">
        <v>19450</v>
      </c>
      <c r="B390" t="s">
        <v>858</v>
      </c>
      <c r="C390" t="s">
        <v>859</v>
      </c>
      <c r="D390" t="s">
        <v>860</v>
      </c>
      <c r="E390" t="s">
        <v>1</v>
      </c>
      <c r="F390" t="s">
        <v>1</v>
      </c>
      <c r="G390" t="s">
        <v>861</v>
      </c>
      <c r="H390" t="s">
        <v>1</v>
      </c>
      <c r="I390" t="s">
        <v>1</v>
      </c>
    </row>
    <row r="391" spans="1:9" x14ac:dyDescent="0.3">
      <c r="A391">
        <v>19500</v>
      </c>
      <c r="B391" t="s">
        <v>862</v>
      </c>
      <c r="C391" t="s">
        <v>863</v>
      </c>
      <c r="D391" t="s">
        <v>864</v>
      </c>
      <c r="E391" t="s">
        <v>1</v>
      </c>
      <c r="F391" t="s">
        <v>1</v>
      </c>
      <c r="G391" t="s">
        <v>865</v>
      </c>
      <c r="H391" t="s">
        <v>1</v>
      </c>
      <c r="I391" t="s">
        <v>1</v>
      </c>
    </row>
    <row r="392" spans="1:9" x14ac:dyDescent="0.3">
      <c r="A392">
        <v>19550</v>
      </c>
      <c r="B392" t="s">
        <v>866</v>
      </c>
      <c r="C392" t="s">
        <v>867</v>
      </c>
      <c r="D392" t="s">
        <v>868</v>
      </c>
      <c r="E392" t="s">
        <v>1</v>
      </c>
      <c r="F392" t="s">
        <v>1</v>
      </c>
      <c r="G392" t="s">
        <v>869</v>
      </c>
      <c r="H392" t="s">
        <v>1</v>
      </c>
      <c r="I392" t="s">
        <v>1</v>
      </c>
    </row>
    <row r="393" spans="1:9" x14ac:dyDescent="0.3">
      <c r="A393">
        <v>19600</v>
      </c>
      <c r="B393" t="s">
        <v>870</v>
      </c>
      <c r="C393" t="s">
        <v>871</v>
      </c>
      <c r="D393" t="s">
        <v>872</v>
      </c>
      <c r="E393" t="s">
        <v>1</v>
      </c>
      <c r="F393" t="s">
        <v>1</v>
      </c>
      <c r="G393" t="s">
        <v>873</v>
      </c>
      <c r="H393" t="s">
        <v>1</v>
      </c>
      <c r="I393" t="s">
        <v>1</v>
      </c>
    </row>
    <row r="394" spans="1:9" x14ac:dyDescent="0.3">
      <c r="A394">
        <v>19650</v>
      </c>
      <c r="B394" t="s">
        <v>870</v>
      </c>
      <c r="C394" t="s">
        <v>871</v>
      </c>
      <c r="D394" t="s">
        <v>872</v>
      </c>
      <c r="E394" t="s">
        <v>1</v>
      </c>
      <c r="F394" t="s">
        <v>1</v>
      </c>
      <c r="G394" t="s">
        <v>873</v>
      </c>
      <c r="H394" t="s">
        <v>1</v>
      </c>
      <c r="I394" t="s">
        <v>1</v>
      </c>
    </row>
    <row r="395" spans="1:9" x14ac:dyDescent="0.3">
      <c r="A395">
        <v>19700</v>
      </c>
      <c r="B395" t="s">
        <v>874</v>
      </c>
      <c r="C395" t="s">
        <v>875</v>
      </c>
      <c r="D395" t="s">
        <v>876</v>
      </c>
      <c r="E395" t="s">
        <v>1</v>
      </c>
      <c r="F395" t="s">
        <v>1</v>
      </c>
      <c r="G395" t="s">
        <v>877</v>
      </c>
      <c r="H395" t="s">
        <v>1</v>
      </c>
      <c r="I395" t="s">
        <v>1</v>
      </c>
    </row>
    <row r="396" spans="1:9" x14ac:dyDescent="0.3">
      <c r="A396">
        <v>19750</v>
      </c>
      <c r="B396" t="s">
        <v>878</v>
      </c>
      <c r="C396" t="s">
        <v>879</v>
      </c>
      <c r="D396" t="s">
        <v>880</v>
      </c>
      <c r="E396" t="s">
        <v>1</v>
      </c>
      <c r="F396" t="s">
        <v>1</v>
      </c>
      <c r="G396" t="s">
        <v>881</v>
      </c>
      <c r="H396" t="s">
        <v>1</v>
      </c>
      <c r="I396" t="s">
        <v>1</v>
      </c>
    </row>
    <row r="397" spans="1:9" x14ac:dyDescent="0.3">
      <c r="A397">
        <v>19800</v>
      </c>
      <c r="B397" t="s">
        <v>882</v>
      </c>
      <c r="C397" t="s">
        <v>883</v>
      </c>
      <c r="D397" t="s">
        <v>884</v>
      </c>
      <c r="E397" t="s">
        <v>1</v>
      </c>
      <c r="F397" t="s">
        <v>1</v>
      </c>
      <c r="G397" t="s">
        <v>885</v>
      </c>
      <c r="H397" t="s">
        <v>1</v>
      </c>
      <c r="I397" t="s">
        <v>1</v>
      </c>
    </row>
    <row r="398" spans="1:9" x14ac:dyDescent="0.3">
      <c r="A398">
        <v>19850</v>
      </c>
      <c r="B398" t="s">
        <v>882</v>
      </c>
      <c r="C398" t="s">
        <v>883</v>
      </c>
      <c r="D398" t="s">
        <v>884</v>
      </c>
      <c r="E398" t="s">
        <v>1</v>
      </c>
      <c r="F398" t="s">
        <v>1</v>
      </c>
      <c r="G398" t="s">
        <v>885</v>
      </c>
      <c r="H398" t="s">
        <v>1</v>
      </c>
      <c r="I398" t="s">
        <v>1</v>
      </c>
    </row>
    <row r="399" spans="1:9" x14ac:dyDescent="0.3">
      <c r="A399">
        <v>19900</v>
      </c>
      <c r="B399" t="s">
        <v>886</v>
      </c>
      <c r="C399" t="s">
        <v>887</v>
      </c>
      <c r="D399" t="s">
        <v>888</v>
      </c>
      <c r="E399" t="s">
        <v>1</v>
      </c>
      <c r="F399" t="s">
        <v>1</v>
      </c>
      <c r="G399" t="s">
        <v>889</v>
      </c>
      <c r="H399" t="s">
        <v>1</v>
      </c>
      <c r="I399" t="s">
        <v>1</v>
      </c>
    </row>
    <row r="400" spans="1:9" x14ac:dyDescent="0.3">
      <c r="A400">
        <v>19950</v>
      </c>
      <c r="B400" t="s">
        <v>890</v>
      </c>
      <c r="C400" t="s">
        <v>891</v>
      </c>
      <c r="D400" t="s">
        <v>892</v>
      </c>
      <c r="E400" t="s">
        <v>1</v>
      </c>
      <c r="F400" t="s">
        <v>1</v>
      </c>
      <c r="G400" t="s">
        <v>893</v>
      </c>
      <c r="H400" t="s">
        <v>1</v>
      </c>
      <c r="I400" t="s">
        <v>1</v>
      </c>
    </row>
    <row r="401" spans="1:9" x14ac:dyDescent="0.3">
      <c r="A401">
        <v>20000</v>
      </c>
      <c r="B401" t="s">
        <v>894</v>
      </c>
      <c r="C401" t="s">
        <v>895</v>
      </c>
      <c r="D401" t="s">
        <v>896</v>
      </c>
      <c r="E401" t="s">
        <v>1</v>
      </c>
      <c r="F401" t="s">
        <v>1</v>
      </c>
      <c r="G401" t="s">
        <v>897</v>
      </c>
      <c r="H401" t="s">
        <v>1</v>
      </c>
      <c r="I401" t="s">
        <v>1</v>
      </c>
    </row>
    <row r="402" spans="1:9" x14ac:dyDescent="0.3">
      <c r="A402">
        <v>20050</v>
      </c>
      <c r="B402" t="s">
        <v>894</v>
      </c>
      <c r="C402" t="s">
        <v>895</v>
      </c>
      <c r="D402" t="s">
        <v>896</v>
      </c>
      <c r="E402" t="s">
        <v>1</v>
      </c>
      <c r="F402" t="s">
        <v>1</v>
      </c>
      <c r="G402" t="s">
        <v>897</v>
      </c>
      <c r="H402" t="s">
        <v>1</v>
      </c>
      <c r="I402" t="s">
        <v>1</v>
      </c>
    </row>
    <row r="403" spans="1:9" x14ac:dyDescent="0.3">
      <c r="A403">
        <v>20100</v>
      </c>
      <c r="B403" t="s">
        <v>898</v>
      </c>
      <c r="C403" t="s">
        <v>899</v>
      </c>
      <c r="D403" t="s">
        <v>900</v>
      </c>
      <c r="E403" t="s">
        <v>1</v>
      </c>
      <c r="F403" t="s">
        <v>1</v>
      </c>
      <c r="G403" t="s">
        <v>901</v>
      </c>
      <c r="H403" t="s">
        <v>1</v>
      </c>
      <c r="I403" t="s">
        <v>1</v>
      </c>
    </row>
    <row r="404" spans="1:9" x14ac:dyDescent="0.3">
      <c r="A404">
        <v>20150</v>
      </c>
      <c r="B404" t="s">
        <v>902</v>
      </c>
      <c r="C404" t="s">
        <v>903</v>
      </c>
      <c r="D404" t="s">
        <v>904</v>
      </c>
      <c r="E404" t="s">
        <v>1</v>
      </c>
      <c r="F404" t="s">
        <v>1</v>
      </c>
      <c r="G404" t="s">
        <v>905</v>
      </c>
      <c r="H404" t="s">
        <v>1</v>
      </c>
      <c r="I404" t="s">
        <v>1</v>
      </c>
    </row>
    <row r="405" spans="1:9" x14ac:dyDescent="0.3">
      <c r="A405">
        <v>20200</v>
      </c>
      <c r="B405" t="s">
        <v>906</v>
      </c>
      <c r="C405" t="s">
        <v>907</v>
      </c>
      <c r="D405" t="s">
        <v>908</v>
      </c>
      <c r="E405" t="s">
        <v>1</v>
      </c>
      <c r="F405" t="s">
        <v>1</v>
      </c>
      <c r="G405" t="s">
        <v>909</v>
      </c>
      <c r="H405" t="s">
        <v>1</v>
      </c>
      <c r="I405" t="s">
        <v>1</v>
      </c>
    </row>
    <row r="406" spans="1:9" x14ac:dyDescent="0.3">
      <c r="A406">
        <v>20250</v>
      </c>
      <c r="B406" t="s">
        <v>910</v>
      </c>
      <c r="C406" t="s">
        <v>911</v>
      </c>
      <c r="D406" t="s">
        <v>912</v>
      </c>
      <c r="E406" t="s">
        <v>1</v>
      </c>
      <c r="F406" t="s">
        <v>1</v>
      </c>
      <c r="G406" t="s">
        <v>913</v>
      </c>
      <c r="H406" t="s">
        <v>1</v>
      </c>
      <c r="I406" t="s">
        <v>1</v>
      </c>
    </row>
    <row r="407" spans="1:9" x14ac:dyDescent="0.3">
      <c r="A407">
        <v>20300</v>
      </c>
      <c r="B407" t="s">
        <v>914</v>
      </c>
      <c r="C407" t="s">
        <v>915</v>
      </c>
      <c r="D407" t="s">
        <v>916</v>
      </c>
      <c r="E407" t="s">
        <v>1</v>
      </c>
      <c r="F407" t="s">
        <v>1</v>
      </c>
      <c r="G407" t="s">
        <v>917</v>
      </c>
      <c r="H407" t="s">
        <v>1</v>
      </c>
      <c r="I407" t="s">
        <v>1</v>
      </c>
    </row>
    <row r="408" spans="1:9" x14ac:dyDescent="0.3">
      <c r="A408">
        <v>20350</v>
      </c>
      <c r="B408" t="s">
        <v>914</v>
      </c>
      <c r="C408" t="s">
        <v>915</v>
      </c>
      <c r="D408" t="s">
        <v>916</v>
      </c>
      <c r="E408" t="s">
        <v>1</v>
      </c>
      <c r="F408" t="s">
        <v>1</v>
      </c>
      <c r="G408" t="s">
        <v>917</v>
      </c>
      <c r="H408" t="s">
        <v>1</v>
      </c>
      <c r="I408" t="s">
        <v>1</v>
      </c>
    </row>
    <row r="409" spans="1:9" x14ac:dyDescent="0.3">
      <c r="A409">
        <v>20400</v>
      </c>
      <c r="B409" t="s">
        <v>918</v>
      </c>
      <c r="C409" t="s">
        <v>919</v>
      </c>
      <c r="D409" t="s">
        <v>920</v>
      </c>
      <c r="E409" t="s">
        <v>1</v>
      </c>
      <c r="F409" t="s">
        <v>1</v>
      </c>
      <c r="G409" t="s">
        <v>921</v>
      </c>
      <c r="H409" t="s">
        <v>1</v>
      </c>
      <c r="I409" t="s">
        <v>1</v>
      </c>
    </row>
    <row r="410" spans="1:9" x14ac:dyDescent="0.3">
      <c r="A410">
        <v>20450</v>
      </c>
      <c r="B410" t="s">
        <v>918</v>
      </c>
      <c r="C410" t="s">
        <v>919</v>
      </c>
      <c r="D410" t="s">
        <v>920</v>
      </c>
      <c r="E410" t="s">
        <v>1</v>
      </c>
      <c r="F410" t="s">
        <v>1</v>
      </c>
      <c r="G410" t="s">
        <v>921</v>
      </c>
      <c r="H410" t="s">
        <v>1</v>
      </c>
      <c r="I410" t="s">
        <v>1</v>
      </c>
    </row>
    <row r="411" spans="1:9" x14ac:dyDescent="0.3">
      <c r="A411">
        <v>20500</v>
      </c>
      <c r="B411" t="s">
        <v>922</v>
      </c>
      <c r="C411" t="s">
        <v>923</v>
      </c>
      <c r="D411" t="s">
        <v>924</v>
      </c>
      <c r="E411" t="s">
        <v>1</v>
      </c>
      <c r="F411" t="s">
        <v>1</v>
      </c>
      <c r="G411" t="s">
        <v>925</v>
      </c>
      <c r="H411" t="s">
        <v>1</v>
      </c>
      <c r="I411" t="s">
        <v>1</v>
      </c>
    </row>
    <row r="412" spans="1:9" x14ac:dyDescent="0.3">
      <c r="A412">
        <v>20550</v>
      </c>
      <c r="B412" t="s">
        <v>926</v>
      </c>
      <c r="C412" t="s">
        <v>927</v>
      </c>
      <c r="D412" t="s">
        <v>928</v>
      </c>
      <c r="E412" t="s">
        <v>929</v>
      </c>
      <c r="F412" t="s">
        <v>1</v>
      </c>
      <c r="G412" t="s">
        <v>930</v>
      </c>
      <c r="H412" t="s">
        <v>1</v>
      </c>
      <c r="I412" t="s">
        <v>1</v>
      </c>
    </row>
    <row r="413" spans="1:9" x14ac:dyDescent="0.3">
      <c r="A413">
        <v>20600</v>
      </c>
      <c r="B413" t="s">
        <v>931</v>
      </c>
      <c r="C413" t="s">
        <v>932</v>
      </c>
      <c r="D413" t="s">
        <v>933</v>
      </c>
      <c r="E413" t="s">
        <v>934</v>
      </c>
      <c r="F413" t="s">
        <v>1</v>
      </c>
      <c r="G413" t="s">
        <v>935</v>
      </c>
      <c r="H413" t="s">
        <v>1</v>
      </c>
      <c r="I413" t="s">
        <v>1</v>
      </c>
    </row>
    <row r="414" spans="1:9" x14ac:dyDescent="0.3">
      <c r="A414">
        <v>20650</v>
      </c>
      <c r="B414" t="s">
        <v>936</v>
      </c>
      <c r="C414" t="s">
        <v>937</v>
      </c>
      <c r="D414" t="s">
        <v>938</v>
      </c>
      <c r="E414" t="s">
        <v>939</v>
      </c>
      <c r="F414" t="s">
        <v>1</v>
      </c>
      <c r="G414" t="s">
        <v>940</v>
      </c>
      <c r="H414" t="s">
        <v>1</v>
      </c>
      <c r="I414" t="s">
        <v>1</v>
      </c>
    </row>
    <row r="415" spans="1:9" x14ac:dyDescent="0.3">
      <c r="A415">
        <v>20700</v>
      </c>
      <c r="B415" t="s">
        <v>941</v>
      </c>
      <c r="C415" t="s">
        <v>942</v>
      </c>
      <c r="D415" t="s">
        <v>943</v>
      </c>
      <c r="E415" t="s">
        <v>944</v>
      </c>
      <c r="F415" t="s">
        <v>1</v>
      </c>
      <c r="G415" t="s">
        <v>945</v>
      </c>
      <c r="H415" t="s">
        <v>1</v>
      </c>
      <c r="I415" t="s">
        <v>1</v>
      </c>
    </row>
    <row r="416" spans="1:9" x14ac:dyDescent="0.3">
      <c r="A416">
        <v>20750</v>
      </c>
      <c r="B416" t="s">
        <v>946</v>
      </c>
      <c r="C416" t="s">
        <v>947</v>
      </c>
      <c r="D416" t="s">
        <v>948</v>
      </c>
      <c r="E416" t="s">
        <v>949</v>
      </c>
      <c r="F416" t="s">
        <v>1</v>
      </c>
      <c r="G416" t="s">
        <v>950</v>
      </c>
      <c r="H416" t="s">
        <v>1</v>
      </c>
      <c r="I416" t="s">
        <v>1</v>
      </c>
    </row>
    <row r="417" spans="1:9" x14ac:dyDescent="0.3">
      <c r="A417">
        <v>20800</v>
      </c>
      <c r="B417" t="s">
        <v>951</v>
      </c>
      <c r="C417" t="s">
        <v>952</v>
      </c>
      <c r="D417" t="s">
        <v>953</v>
      </c>
      <c r="E417" t="s">
        <v>954</v>
      </c>
      <c r="F417" t="s">
        <v>1</v>
      </c>
      <c r="G417" t="s">
        <v>955</v>
      </c>
      <c r="H417" t="s">
        <v>1</v>
      </c>
      <c r="I417" t="s">
        <v>1</v>
      </c>
    </row>
    <row r="418" spans="1:9" x14ac:dyDescent="0.3">
      <c r="A418">
        <v>20850</v>
      </c>
      <c r="B418" t="s">
        <v>956</v>
      </c>
      <c r="C418" t="s">
        <v>957</v>
      </c>
      <c r="D418" t="s">
        <v>958</v>
      </c>
      <c r="E418" t="s">
        <v>959</v>
      </c>
      <c r="F418" t="s">
        <v>1</v>
      </c>
      <c r="G418" t="s">
        <v>960</v>
      </c>
      <c r="H418" t="s">
        <v>1</v>
      </c>
      <c r="I418" t="s">
        <v>1</v>
      </c>
    </row>
    <row r="419" spans="1:9" x14ac:dyDescent="0.3">
      <c r="A419">
        <v>20900</v>
      </c>
      <c r="B419" t="s">
        <v>961</v>
      </c>
      <c r="C419" t="s">
        <v>962</v>
      </c>
      <c r="D419" t="s">
        <v>963</v>
      </c>
      <c r="E419" t="s">
        <v>964</v>
      </c>
      <c r="F419" t="s">
        <v>1</v>
      </c>
      <c r="G419" t="s">
        <v>965</v>
      </c>
      <c r="H419" t="s">
        <v>1</v>
      </c>
      <c r="I419" t="s">
        <v>1</v>
      </c>
    </row>
    <row r="420" spans="1:9" x14ac:dyDescent="0.3">
      <c r="A420">
        <v>20950</v>
      </c>
      <c r="B420" t="s">
        <v>966</v>
      </c>
      <c r="C420" t="s">
        <v>967</v>
      </c>
      <c r="D420" t="s">
        <v>968</v>
      </c>
      <c r="E420" t="s">
        <v>969</v>
      </c>
      <c r="F420" t="s">
        <v>1</v>
      </c>
      <c r="G420" t="s">
        <v>970</v>
      </c>
      <c r="H420" t="s">
        <v>1</v>
      </c>
      <c r="I420" t="s">
        <v>1</v>
      </c>
    </row>
    <row r="421" spans="1:9" x14ac:dyDescent="0.3">
      <c r="A421">
        <v>21000</v>
      </c>
      <c r="B421" t="s">
        <v>971</v>
      </c>
      <c r="C421" t="s">
        <v>972</v>
      </c>
      <c r="D421" t="s">
        <v>973</v>
      </c>
      <c r="E421" t="s">
        <v>974</v>
      </c>
      <c r="F421" t="s">
        <v>1</v>
      </c>
      <c r="G421" t="s">
        <v>975</v>
      </c>
      <c r="H421" t="s">
        <v>1</v>
      </c>
      <c r="I421" t="s">
        <v>1</v>
      </c>
    </row>
    <row r="422" spans="1:9" x14ac:dyDescent="0.3">
      <c r="A422">
        <v>21050</v>
      </c>
      <c r="B422" t="s">
        <v>976</v>
      </c>
      <c r="C422" t="s">
        <v>977</v>
      </c>
      <c r="D422" t="s">
        <v>978</v>
      </c>
      <c r="E422" t="s">
        <v>979</v>
      </c>
      <c r="F422" t="s">
        <v>1</v>
      </c>
      <c r="G422" t="s">
        <v>980</v>
      </c>
      <c r="H422" t="s">
        <v>1</v>
      </c>
      <c r="I422" t="s">
        <v>1</v>
      </c>
    </row>
    <row r="423" spans="1:9" x14ac:dyDescent="0.3">
      <c r="A423">
        <v>21100</v>
      </c>
      <c r="B423" t="s">
        <v>976</v>
      </c>
      <c r="C423" t="s">
        <v>977</v>
      </c>
      <c r="D423" t="s">
        <v>978</v>
      </c>
      <c r="E423" t="s">
        <v>979</v>
      </c>
      <c r="F423" t="s">
        <v>1</v>
      </c>
      <c r="G423" t="s">
        <v>980</v>
      </c>
      <c r="H423" t="s">
        <v>1</v>
      </c>
      <c r="I423" t="s">
        <v>1</v>
      </c>
    </row>
    <row r="424" spans="1:9" x14ac:dyDescent="0.3">
      <c r="A424">
        <v>21150</v>
      </c>
      <c r="B424" t="s">
        <v>981</v>
      </c>
      <c r="C424" t="s">
        <v>982</v>
      </c>
      <c r="D424" t="s">
        <v>983</v>
      </c>
      <c r="E424" t="s">
        <v>984</v>
      </c>
      <c r="F424" t="s">
        <v>1</v>
      </c>
      <c r="G424" t="s">
        <v>985</v>
      </c>
      <c r="H424" t="s">
        <v>1</v>
      </c>
      <c r="I424" t="s">
        <v>1</v>
      </c>
    </row>
    <row r="425" spans="1:9" x14ac:dyDescent="0.3">
      <c r="A425">
        <v>21200</v>
      </c>
      <c r="B425" t="s">
        <v>986</v>
      </c>
      <c r="C425" t="s">
        <v>987</v>
      </c>
      <c r="D425" t="s">
        <v>988</v>
      </c>
      <c r="E425" t="s">
        <v>989</v>
      </c>
      <c r="F425" t="s">
        <v>1</v>
      </c>
      <c r="G425" t="s">
        <v>990</v>
      </c>
      <c r="H425" t="s">
        <v>1</v>
      </c>
      <c r="I425" t="s">
        <v>1</v>
      </c>
    </row>
    <row r="426" spans="1:9" x14ac:dyDescent="0.3">
      <c r="A426">
        <v>21250</v>
      </c>
      <c r="B426" t="s">
        <v>991</v>
      </c>
      <c r="C426" t="s">
        <v>992</v>
      </c>
      <c r="D426" t="s">
        <v>993</v>
      </c>
      <c r="E426" t="s">
        <v>994</v>
      </c>
      <c r="F426" t="s">
        <v>1</v>
      </c>
      <c r="G426" t="s">
        <v>995</v>
      </c>
      <c r="H426" t="s">
        <v>1</v>
      </c>
      <c r="I426" t="s">
        <v>1</v>
      </c>
    </row>
    <row r="427" spans="1:9" x14ac:dyDescent="0.3">
      <c r="A427">
        <v>21300</v>
      </c>
      <c r="B427" t="s">
        <v>996</v>
      </c>
      <c r="C427" t="s">
        <v>997</v>
      </c>
      <c r="D427" t="s">
        <v>998</v>
      </c>
      <c r="E427" t="s">
        <v>999</v>
      </c>
      <c r="F427" t="s">
        <v>1</v>
      </c>
      <c r="G427" t="s">
        <v>1000</v>
      </c>
      <c r="H427" t="s">
        <v>1</v>
      </c>
      <c r="I427" t="s">
        <v>1</v>
      </c>
    </row>
    <row r="428" spans="1:9" x14ac:dyDescent="0.3">
      <c r="A428">
        <v>21350</v>
      </c>
      <c r="B428" t="s">
        <v>996</v>
      </c>
      <c r="C428" t="s">
        <v>997</v>
      </c>
      <c r="D428" t="s">
        <v>998</v>
      </c>
      <c r="E428" t="s">
        <v>999</v>
      </c>
      <c r="F428" t="s">
        <v>1</v>
      </c>
      <c r="G428" t="s">
        <v>1000</v>
      </c>
      <c r="H428" t="s">
        <v>1</v>
      </c>
      <c r="I428" t="s">
        <v>1</v>
      </c>
    </row>
    <row r="429" spans="1:9" x14ac:dyDescent="0.3">
      <c r="A429">
        <v>21400</v>
      </c>
      <c r="B429" t="s">
        <v>1001</v>
      </c>
      <c r="C429" t="s">
        <v>1002</v>
      </c>
      <c r="D429" t="s">
        <v>1003</v>
      </c>
      <c r="E429" t="s">
        <v>1004</v>
      </c>
      <c r="F429" t="s">
        <v>1</v>
      </c>
      <c r="G429" t="s">
        <v>1005</v>
      </c>
      <c r="H429" t="s">
        <v>1</v>
      </c>
      <c r="I429" t="s">
        <v>1</v>
      </c>
    </row>
    <row r="430" spans="1:9" x14ac:dyDescent="0.3">
      <c r="A430">
        <v>21450</v>
      </c>
      <c r="B430" t="s">
        <v>1006</v>
      </c>
      <c r="C430" t="s">
        <v>1007</v>
      </c>
      <c r="D430" t="s">
        <v>1008</v>
      </c>
      <c r="E430" t="s">
        <v>1009</v>
      </c>
      <c r="F430" t="s">
        <v>1</v>
      </c>
      <c r="G430" t="s">
        <v>1010</v>
      </c>
      <c r="H430" t="s">
        <v>1</v>
      </c>
      <c r="I430" t="s">
        <v>1</v>
      </c>
    </row>
    <row r="431" spans="1:9" x14ac:dyDescent="0.3">
      <c r="A431">
        <v>21500</v>
      </c>
      <c r="B431" t="s">
        <v>1011</v>
      </c>
      <c r="C431" t="s">
        <v>1012</v>
      </c>
      <c r="D431" t="s">
        <v>1013</v>
      </c>
      <c r="E431" t="s">
        <v>1014</v>
      </c>
      <c r="F431" t="s">
        <v>1</v>
      </c>
      <c r="G431" t="s">
        <v>1015</v>
      </c>
      <c r="H431" t="s">
        <v>1</v>
      </c>
      <c r="I431" t="s">
        <v>1</v>
      </c>
    </row>
    <row r="432" spans="1:9" x14ac:dyDescent="0.3">
      <c r="A432">
        <v>21550</v>
      </c>
      <c r="B432" t="s">
        <v>1016</v>
      </c>
      <c r="C432" t="s">
        <v>1017</v>
      </c>
      <c r="D432" t="s">
        <v>1018</v>
      </c>
      <c r="E432" t="s">
        <v>1019</v>
      </c>
      <c r="F432" t="s">
        <v>1</v>
      </c>
      <c r="G432" t="s">
        <v>1020</v>
      </c>
      <c r="H432" t="s">
        <v>1</v>
      </c>
      <c r="I432" t="s">
        <v>1</v>
      </c>
    </row>
    <row r="433" spans="1:9" x14ac:dyDescent="0.3">
      <c r="A433">
        <v>21600</v>
      </c>
      <c r="B433" t="s">
        <v>1021</v>
      </c>
      <c r="C433" t="s">
        <v>1022</v>
      </c>
      <c r="D433" t="s">
        <v>1023</v>
      </c>
      <c r="E433" t="s">
        <v>1024</v>
      </c>
      <c r="F433" t="s">
        <v>1</v>
      </c>
      <c r="G433" t="s">
        <v>1025</v>
      </c>
      <c r="H433" t="s">
        <v>1</v>
      </c>
      <c r="I433" t="s">
        <v>1</v>
      </c>
    </row>
    <row r="434" spans="1:9" x14ac:dyDescent="0.3">
      <c r="A434">
        <v>21650</v>
      </c>
      <c r="B434" t="s">
        <v>1026</v>
      </c>
      <c r="C434" t="s">
        <v>1027</v>
      </c>
      <c r="D434" t="s">
        <v>1028</v>
      </c>
      <c r="E434" t="s">
        <v>1029</v>
      </c>
      <c r="F434" t="s">
        <v>1</v>
      </c>
      <c r="G434" t="s">
        <v>1030</v>
      </c>
      <c r="H434" t="s">
        <v>1</v>
      </c>
      <c r="I434" t="s">
        <v>1</v>
      </c>
    </row>
    <row r="435" spans="1:9" x14ac:dyDescent="0.3">
      <c r="A435">
        <v>21700</v>
      </c>
      <c r="B435" t="s">
        <v>1026</v>
      </c>
      <c r="C435" t="s">
        <v>1027</v>
      </c>
      <c r="D435" t="s">
        <v>1028</v>
      </c>
      <c r="E435" t="s">
        <v>1029</v>
      </c>
      <c r="F435" t="s">
        <v>1</v>
      </c>
      <c r="G435" t="s">
        <v>1030</v>
      </c>
      <c r="H435" t="s">
        <v>1</v>
      </c>
      <c r="I435" t="s">
        <v>1</v>
      </c>
    </row>
    <row r="436" spans="1:9" x14ac:dyDescent="0.3">
      <c r="A436">
        <v>21750</v>
      </c>
      <c r="B436" t="s">
        <v>1031</v>
      </c>
      <c r="C436" t="s">
        <v>1032</v>
      </c>
      <c r="D436" t="s">
        <v>1033</v>
      </c>
      <c r="E436" t="s">
        <v>1034</v>
      </c>
      <c r="F436" t="s">
        <v>1</v>
      </c>
      <c r="G436" t="s">
        <v>1035</v>
      </c>
      <c r="H436" t="s">
        <v>1</v>
      </c>
      <c r="I436" t="s">
        <v>1</v>
      </c>
    </row>
    <row r="437" spans="1:9" x14ac:dyDescent="0.3">
      <c r="A437">
        <v>21800</v>
      </c>
      <c r="B437" t="s">
        <v>1036</v>
      </c>
      <c r="C437" t="s">
        <v>1037</v>
      </c>
      <c r="D437" t="s">
        <v>1038</v>
      </c>
      <c r="E437" t="s">
        <v>1039</v>
      </c>
      <c r="F437" t="s">
        <v>1</v>
      </c>
      <c r="G437" t="s">
        <v>1040</v>
      </c>
      <c r="H437" t="s">
        <v>1</v>
      </c>
      <c r="I437" t="s">
        <v>1</v>
      </c>
    </row>
    <row r="438" spans="1:9" x14ac:dyDescent="0.3">
      <c r="A438">
        <v>21850</v>
      </c>
      <c r="B438" t="s">
        <v>1041</v>
      </c>
      <c r="C438" t="s">
        <v>1042</v>
      </c>
      <c r="D438" t="s">
        <v>1043</v>
      </c>
      <c r="E438" t="s">
        <v>1044</v>
      </c>
      <c r="F438" t="s">
        <v>1</v>
      </c>
      <c r="G438" t="s">
        <v>1045</v>
      </c>
      <c r="H438" t="s">
        <v>1</v>
      </c>
      <c r="I438" t="s">
        <v>1</v>
      </c>
    </row>
    <row r="439" spans="1:9" x14ac:dyDescent="0.3">
      <c r="A439">
        <v>21900</v>
      </c>
      <c r="B439" t="s">
        <v>1046</v>
      </c>
      <c r="C439" t="s">
        <v>1047</v>
      </c>
      <c r="D439" t="s">
        <v>1048</v>
      </c>
      <c r="E439" t="s">
        <v>1049</v>
      </c>
      <c r="F439" t="s">
        <v>1</v>
      </c>
      <c r="G439" t="s">
        <v>1050</v>
      </c>
      <c r="H439" t="s">
        <v>1</v>
      </c>
      <c r="I439" t="s">
        <v>1</v>
      </c>
    </row>
    <row r="440" spans="1:9" x14ac:dyDescent="0.3">
      <c r="A440">
        <v>21950</v>
      </c>
      <c r="B440" t="s">
        <v>1051</v>
      </c>
      <c r="C440" t="s">
        <v>1052</v>
      </c>
      <c r="D440" t="s">
        <v>1053</v>
      </c>
      <c r="E440" t="s">
        <v>1054</v>
      </c>
      <c r="F440" t="s">
        <v>1</v>
      </c>
      <c r="G440" t="s">
        <v>1055</v>
      </c>
      <c r="H440" t="s">
        <v>1</v>
      </c>
      <c r="I440" t="s">
        <v>1</v>
      </c>
    </row>
    <row r="441" spans="1:9" x14ac:dyDescent="0.3">
      <c r="A441">
        <v>22000</v>
      </c>
      <c r="B441" t="s">
        <v>1056</v>
      </c>
      <c r="C441" t="s">
        <v>1057</v>
      </c>
      <c r="D441" t="s">
        <v>1058</v>
      </c>
      <c r="E441" t="s">
        <v>1059</v>
      </c>
      <c r="F441" t="s">
        <v>1</v>
      </c>
      <c r="G441" t="s">
        <v>1060</v>
      </c>
      <c r="H441" t="s">
        <v>1</v>
      </c>
      <c r="I441" t="s">
        <v>1</v>
      </c>
    </row>
    <row r="442" spans="1:9" x14ac:dyDescent="0.3">
      <c r="A442">
        <v>22050</v>
      </c>
      <c r="B442" t="s">
        <v>1061</v>
      </c>
      <c r="C442" t="s">
        <v>1062</v>
      </c>
      <c r="D442" t="s">
        <v>1063</v>
      </c>
      <c r="E442" t="s">
        <v>1064</v>
      </c>
      <c r="F442" t="s">
        <v>1</v>
      </c>
      <c r="G442" t="s">
        <v>1065</v>
      </c>
      <c r="H442" t="s">
        <v>1</v>
      </c>
      <c r="I442" t="s">
        <v>1</v>
      </c>
    </row>
    <row r="443" spans="1:9" x14ac:dyDescent="0.3">
      <c r="A443">
        <v>22100</v>
      </c>
      <c r="B443" t="s">
        <v>1066</v>
      </c>
      <c r="C443" t="s">
        <v>1067</v>
      </c>
      <c r="D443" t="s">
        <v>1068</v>
      </c>
      <c r="E443" t="s">
        <v>1069</v>
      </c>
      <c r="F443" t="s">
        <v>1</v>
      </c>
      <c r="G443" t="s">
        <v>1070</v>
      </c>
      <c r="H443" t="s">
        <v>1</v>
      </c>
      <c r="I443" t="s">
        <v>1</v>
      </c>
    </row>
    <row r="444" spans="1:9" x14ac:dyDescent="0.3">
      <c r="A444">
        <v>22150</v>
      </c>
      <c r="B444" t="s">
        <v>1071</v>
      </c>
      <c r="C444" t="s">
        <v>1072</v>
      </c>
      <c r="D444" t="s">
        <v>1073</v>
      </c>
      <c r="E444" t="s">
        <v>1074</v>
      </c>
      <c r="F444" t="s">
        <v>1</v>
      </c>
      <c r="G444" t="s">
        <v>1075</v>
      </c>
      <c r="H444" t="s">
        <v>1</v>
      </c>
      <c r="I444" t="s">
        <v>1</v>
      </c>
    </row>
    <row r="445" spans="1:9" x14ac:dyDescent="0.3">
      <c r="A445">
        <v>22200</v>
      </c>
      <c r="B445" t="s">
        <v>1076</v>
      </c>
      <c r="C445" t="s">
        <v>1077</v>
      </c>
      <c r="D445" t="s">
        <v>1078</v>
      </c>
      <c r="E445" t="s">
        <v>1079</v>
      </c>
      <c r="F445" t="s">
        <v>1</v>
      </c>
      <c r="G445" t="s">
        <v>1080</v>
      </c>
      <c r="H445" t="s">
        <v>1</v>
      </c>
      <c r="I445" t="s">
        <v>1</v>
      </c>
    </row>
    <row r="446" spans="1:9" x14ac:dyDescent="0.3">
      <c r="A446">
        <v>22250</v>
      </c>
      <c r="B446" t="s">
        <v>1081</v>
      </c>
      <c r="C446" t="s">
        <v>1082</v>
      </c>
      <c r="D446" t="s">
        <v>1083</v>
      </c>
      <c r="E446" t="s">
        <v>1084</v>
      </c>
      <c r="F446" t="s">
        <v>1</v>
      </c>
      <c r="G446" t="s">
        <v>1085</v>
      </c>
      <c r="H446" t="s">
        <v>1</v>
      </c>
      <c r="I446" t="s">
        <v>1</v>
      </c>
    </row>
    <row r="447" spans="1:9" x14ac:dyDescent="0.3">
      <c r="A447">
        <v>22300</v>
      </c>
      <c r="B447" t="s">
        <v>1081</v>
      </c>
      <c r="C447" t="s">
        <v>1082</v>
      </c>
      <c r="D447" t="s">
        <v>1083</v>
      </c>
      <c r="E447" t="s">
        <v>1084</v>
      </c>
      <c r="F447" t="s">
        <v>1</v>
      </c>
      <c r="G447" t="s">
        <v>1085</v>
      </c>
      <c r="H447" t="s">
        <v>1</v>
      </c>
      <c r="I447" t="s">
        <v>1</v>
      </c>
    </row>
    <row r="448" spans="1:9" x14ac:dyDescent="0.3">
      <c r="A448">
        <v>22350</v>
      </c>
      <c r="B448" t="s">
        <v>1086</v>
      </c>
      <c r="C448" t="s">
        <v>1087</v>
      </c>
      <c r="D448" t="s">
        <v>1088</v>
      </c>
      <c r="E448" t="s">
        <v>1089</v>
      </c>
      <c r="F448" t="s">
        <v>1</v>
      </c>
      <c r="G448" t="s">
        <v>1090</v>
      </c>
      <c r="H448" t="s">
        <v>1</v>
      </c>
      <c r="I448" t="s">
        <v>1</v>
      </c>
    </row>
    <row r="449" spans="1:9" x14ac:dyDescent="0.3">
      <c r="A449">
        <v>22400</v>
      </c>
      <c r="B449" t="s">
        <v>1091</v>
      </c>
      <c r="C449" t="s">
        <v>1092</v>
      </c>
      <c r="D449" t="s">
        <v>1093</v>
      </c>
      <c r="E449" t="s">
        <v>1094</v>
      </c>
      <c r="F449" t="s">
        <v>1</v>
      </c>
      <c r="G449" t="s">
        <v>1095</v>
      </c>
      <c r="H449" t="s">
        <v>1</v>
      </c>
      <c r="I449" t="s">
        <v>1</v>
      </c>
    </row>
    <row r="450" spans="1:9" x14ac:dyDescent="0.3">
      <c r="A450">
        <v>22450</v>
      </c>
      <c r="B450" t="s">
        <v>1091</v>
      </c>
      <c r="C450" t="s">
        <v>1092</v>
      </c>
      <c r="D450" t="s">
        <v>1093</v>
      </c>
      <c r="E450" t="s">
        <v>1094</v>
      </c>
      <c r="F450" t="s">
        <v>1</v>
      </c>
      <c r="G450" t="s">
        <v>1095</v>
      </c>
      <c r="H450" t="s">
        <v>1</v>
      </c>
      <c r="I450" t="s">
        <v>1</v>
      </c>
    </row>
    <row r="451" spans="1:9" x14ac:dyDescent="0.3">
      <c r="A451">
        <v>22500</v>
      </c>
      <c r="B451" t="s">
        <v>1096</v>
      </c>
      <c r="C451" t="s">
        <v>1097</v>
      </c>
      <c r="D451" t="s">
        <v>1098</v>
      </c>
      <c r="E451" t="s">
        <v>1099</v>
      </c>
      <c r="F451" t="s">
        <v>1</v>
      </c>
      <c r="G451" t="s">
        <v>1100</v>
      </c>
      <c r="H451" t="s">
        <v>1</v>
      </c>
      <c r="I451" t="s">
        <v>1</v>
      </c>
    </row>
    <row r="452" spans="1:9" x14ac:dyDescent="0.3">
      <c r="A452">
        <v>22550</v>
      </c>
      <c r="B452" t="s">
        <v>1101</v>
      </c>
      <c r="C452" t="s">
        <v>1102</v>
      </c>
      <c r="D452" t="s">
        <v>1103</v>
      </c>
      <c r="E452" t="s">
        <v>1104</v>
      </c>
      <c r="F452" t="s">
        <v>1</v>
      </c>
      <c r="G452" t="s">
        <v>1105</v>
      </c>
      <c r="H452" t="s">
        <v>1</v>
      </c>
      <c r="I452" t="s">
        <v>1</v>
      </c>
    </row>
    <row r="453" spans="1:9" x14ac:dyDescent="0.3">
      <c r="A453">
        <v>22600</v>
      </c>
      <c r="B453" t="s">
        <v>1101</v>
      </c>
      <c r="C453" t="s">
        <v>1102</v>
      </c>
      <c r="D453" t="s">
        <v>1103</v>
      </c>
      <c r="E453" t="s">
        <v>1104</v>
      </c>
      <c r="F453" t="s">
        <v>1</v>
      </c>
      <c r="G453" t="s">
        <v>1105</v>
      </c>
      <c r="H453" t="s">
        <v>1</v>
      </c>
      <c r="I453" t="s">
        <v>1</v>
      </c>
    </row>
    <row r="454" spans="1:9" x14ac:dyDescent="0.3">
      <c r="A454">
        <v>22650</v>
      </c>
      <c r="B454" t="s">
        <v>1106</v>
      </c>
      <c r="C454" t="s">
        <v>1107</v>
      </c>
      <c r="D454" t="s">
        <v>1108</v>
      </c>
      <c r="E454" t="s">
        <v>1109</v>
      </c>
      <c r="F454" t="s">
        <v>1</v>
      </c>
      <c r="G454" t="s">
        <v>1110</v>
      </c>
      <c r="H454" t="s">
        <v>1</v>
      </c>
      <c r="I454" t="s">
        <v>1</v>
      </c>
    </row>
    <row r="455" spans="1:9" x14ac:dyDescent="0.3">
      <c r="A455">
        <v>22700</v>
      </c>
      <c r="B455" t="s">
        <v>1111</v>
      </c>
      <c r="C455" t="s">
        <v>1112</v>
      </c>
      <c r="D455" t="s">
        <v>1113</v>
      </c>
      <c r="E455" t="s">
        <v>1114</v>
      </c>
      <c r="F455" t="s">
        <v>1</v>
      </c>
      <c r="G455" t="s">
        <v>1115</v>
      </c>
      <c r="H455" t="s">
        <v>1</v>
      </c>
      <c r="I455" t="s">
        <v>1</v>
      </c>
    </row>
    <row r="456" spans="1:9" x14ac:dyDescent="0.3">
      <c r="A456">
        <v>22750</v>
      </c>
      <c r="B456" t="s">
        <v>1116</v>
      </c>
      <c r="C456" t="s">
        <v>1117</v>
      </c>
      <c r="D456" t="s">
        <v>1118</v>
      </c>
      <c r="E456" t="s">
        <v>1119</v>
      </c>
      <c r="F456" t="s">
        <v>1</v>
      </c>
      <c r="G456" t="s">
        <v>1120</v>
      </c>
      <c r="H456" t="s">
        <v>1</v>
      </c>
      <c r="I456" t="s">
        <v>1</v>
      </c>
    </row>
    <row r="457" spans="1:9" x14ac:dyDescent="0.3">
      <c r="A457">
        <v>22800</v>
      </c>
      <c r="B457" t="s">
        <v>1121</v>
      </c>
      <c r="C457" t="s">
        <v>1122</v>
      </c>
      <c r="D457" t="s">
        <v>1123</v>
      </c>
      <c r="E457" t="s">
        <v>1124</v>
      </c>
      <c r="F457" t="s">
        <v>1</v>
      </c>
      <c r="G457" t="s">
        <v>1125</v>
      </c>
      <c r="H457" t="s">
        <v>1</v>
      </c>
      <c r="I457" t="s">
        <v>1</v>
      </c>
    </row>
    <row r="458" spans="1:9" x14ac:dyDescent="0.3">
      <c r="A458">
        <v>22850</v>
      </c>
      <c r="B458" t="s">
        <v>1126</v>
      </c>
      <c r="C458" t="s">
        <v>1127</v>
      </c>
      <c r="D458" t="s">
        <v>1128</v>
      </c>
      <c r="E458" t="s">
        <v>1129</v>
      </c>
      <c r="F458" t="s">
        <v>1</v>
      </c>
      <c r="G458" t="s">
        <v>1130</v>
      </c>
      <c r="H458" t="s">
        <v>1</v>
      </c>
      <c r="I458" t="s">
        <v>1</v>
      </c>
    </row>
    <row r="459" spans="1:9" x14ac:dyDescent="0.3">
      <c r="A459">
        <v>22900</v>
      </c>
      <c r="B459" t="s">
        <v>1131</v>
      </c>
      <c r="C459" t="s">
        <v>1132</v>
      </c>
      <c r="D459" t="s">
        <v>1133</v>
      </c>
      <c r="E459" t="s">
        <v>1134</v>
      </c>
      <c r="F459" t="s">
        <v>1</v>
      </c>
      <c r="G459" t="s">
        <v>1</v>
      </c>
      <c r="H459" t="s">
        <v>1</v>
      </c>
      <c r="I459" t="s">
        <v>1</v>
      </c>
    </row>
    <row r="460" spans="1:9" x14ac:dyDescent="0.3">
      <c r="A460">
        <v>22950</v>
      </c>
      <c r="B460" t="s">
        <v>1135</v>
      </c>
      <c r="C460" t="s">
        <v>1136</v>
      </c>
      <c r="D460" t="s">
        <v>1137</v>
      </c>
      <c r="E460" t="s">
        <v>1138</v>
      </c>
      <c r="F460" t="s">
        <v>1</v>
      </c>
      <c r="G460" t="s">
        <v>1139</v>
      </c>
      <c r="H460" t="s">
        <v>1</v>
      </c>
      <c r="I460" t="s">
        <v>1</v>
      </c>
    </row>
    <row r="461" spans="1:9" x14ac:dyDescent="0.3">
      <c r="A461">
        <v>23000</v>
      </c>
      <c r="B461" t="s">
        <v>1135</v>
      </c>
      <c r="C461" t="s">
        <v>1136</v>
      </c>
      <c r="D461" t="s">
        <v>1137</v>
      </c>
      <c r="E461" t="s">
        <v>1138</v>
      </c>
      <c r="F461" t="s">
        <v>1</v>
      </c>
      <c r="G461" t="s">
        <v>1139</v>
      </c>
      <c r="H461" t="s">
        <v>1</v>
      </c>
      <c r="I461" t="s">
        <v>1</v>
      </c>
    </row>
    <row r="462" spans="1:9" x14ac:dyDescent="0.3">
      <c r="A462">
        <v>23050</v>
      </c>
      <c r="B462" t="s">
        <v>1140</v>
      </c>
      <c r="C462" t="s">
        <v>1141</v>
      </c>
      <c r="D462" t="s">
        <v>1142</v>
      </c>
      <c r="E462" t="s">
        <v>1143</v>
      </c>
      <c r="F462" t="s">
        <v>1</v>
      </c>
      <c r="G462" t="s">
        <v>1144</v>
      </c>
      <c r="H462" t="s">
        <v>1</v>
      </c>
      <c r="I462" t="s">
        <v>1</v>
      </c>
    </row>
    <row r="463" spans="1:9" x14ac:dyDescent="0.3">
      <c r="A463">
        <v>23100</v>
      </c>
      <c r="B463" t="s">
        <v>1145</v>
      </c>
      <c r="C463" t="s">
        <v>1146</v>
      </c>
      <c r="D463" t="s">
        <v>1147</v>
      </c>
      <c r="E463" t="s">
        <v>1148</v>
      </c>
      <c r="F463" t="s">
        <v>1</v>
      </c>
      <c r="G463" t="s">
        <v>1149</v>
      </c>
      <c r="H463" t="s">
        <v>1</v>
      </c>
      <c r="I463" t="s">
        <v>1</v>
      </c>
    </row>
    <row r="464" spans="1:9" x14ac:dyDescent="0.3">
      <c r="A464">
        <v>23150</v>
      </c>
      <c r="B464" t="s">
        <v>1150</v>
      </c>
      <c r="C464" t="s">
        <v>1151</v>
      </c>
      <c r="D464" t="s">
        <v>1152</v>
      </c>
      <c r="E464" t="s">
        <v>1153</v>
      </c>
      <c r="F464" t="s">
        <v>1</v>
      </c>
      <c r="G464" t="s">
        <v>1154</v>
      </c>
      <c r="H464" t="s">
        <v>1</v>
      </c>
      <c r="I464" t="s">
        <v>1</v>
      </c>
    </row>
    <row r="465" spans="1:9" x14ac:dyDescent="0.3">
      <c r="A465">
        <v>23200</v>
      </c>
      <c r="B465" t="s">
        <v>1155</v>
      </c>
      <c r="C465" t="s">
        <v>1156</v>
      </c>
      <c r="D465" t="s">
        <v>1157</v>
      </c>
      <c r="E465" t="s">
        <v>1158</v>
      </c>
      <c r="F465" t="s">
        <v>1</v>
      </c>
      <c r="G465" t="s">
        <v>1159</v>
      </c>
      <c r="H465" t="s">
        <v>1</v>
      </c>
      <c r="I465" t="s">
        <v>1</v>
      </c>
    </row>
    <row r="466" spans="1:9" x14ac:dyDescent="0.3">
      <c r="A466">
        <v>23250</v>
      </c>
      <c r="B466" t="s">
        <v>1160</v>
      </c>
      <c r="C466" t="s">
        <v>1161</v>
      </c>
      <c r="D466" t="s">
        <v>1162</v>
      </c>
      <c r="E466" t="s">
        <v>1163</v>
      </c>
      <c r="F466" t="s">
        <v>1</v>
      </c>
      <c r="G466" t="s">
        <v>1164</v>
      </c>
      <c r="H466" t="s">
        <v>1</v>
      </c>
      <c r="I466" t="s">
        <v>1</v>
      </c>
    </row>
    <row r="467" spans="1:9" x14ac:dyDescent="0.3">
      <c r="A467">
        <v>23300</v>
      </c>
      <c r="B467" t="s">
        <v>1165</v>
      </c>
      <c r="C467" t="s">
        <v>1166</v>
      </c>
      <c r="D467" t="s">
        <v>1167</v>
      </c>
      <c r="E467" t="s">
        <v>1168</v>
      </c>
      <c r="F467" t="s">
        <v>1</v>
      </c>
      <c r="G467" t="s">
        <v>1169</v>
      </c>
      <c r="H467" t="s">
        <v>1</v>
      </c>
      <c r="I467" t="s">
        <v>1</v>
      </c>
    </row>
    <row r="468" spans="1:9" x14ac:dyDescent="0.3">
      <c r="A468">
        <v>23350</v>
      </c>
      <c r="B468" t="s">
        <v>1165</v>
      </c>
      <c r="C468" t="s">
        <v>1166</v>
      </c>
      <c r="D468" t="s">
        <v>1167</v>
      </c>
      <c r="E468" t="s">
        <v>1168</v>
      </c>
      <c r="F468" t="s">
        <v>1</v>
      </c>
      <c r="G468" t="s">
        <v>1169</v>
      </c>
      <c r="H468" t="s">
        <v>1</v>
      </c>
      <c r="I468" t="s">
        <v>1</v>
      </c>
    </row>
    <row r="469" spans="1:9" x14ac:dyDescent="0.3">
      <c r="A469">
        <v>23400</v>
      </c>
      <c r="B469" t="s">
        <v>1165</v>
      </c>
      <c r="C469" t="s">
        <v>1166</v>
      </c>
      <c r="D469" t="s">
        <v>1167</v>
      </c>
      <c r="E469" t="s">
        <v>1168</v>
      </c>
      <c r="F469" t="s">
        <v>1</v>
      </c>
      <c r="G469" t="s">
        <v>1169</v>
      </c>
      <c r="H469" t="s">
        <v>1</v>
      </c>
      <c r="I469" t="s">
        <v>1</v>
      </c>
    </row>
    <row r="470" spans="1:9" x14ac:dyDescent="0.3">
      <c r="A470">
        <v>23450</v>
      </c>
      <c r="B470" t="s">
        <v>1170</v>
      </c>
      <c r="C470" t="s">
        <v>1171</v>
      </c>
      <c r="D470" t="s">
        <v>1172</v>
      </c>
      <c r="E470" t="s">
        <v>1173</v>
      </c>
      <c r="F470" t="s">
        <v>1</v>
      </c>
      <c r="G470" t="s">
        <v>1174</v>
      </c>
      <c r="H470" t="s">
        <v>1</v>
      </c>
      <c r="I470" t="s">
        <v>1</v>
      </c>
    </row>
    <row r="471" spans="1:9" x14ac:dyDescent="0.3">
      <c r="A471">
        <v>23500</v>
      </c>
      <c r="B471" t="s">
        <v>1170</v>
      </c>
      <c r="C471" t="s">
        <v>1171</v>
      </c>
      <c r="D471" t="s">
        <v>1172</v>
      </c>
      <c r="E471" t="s">
        <v>1173</v>
      </c>
      <c r="F471" t="s">
        <v>1</v>
      </c>
      <c r="G471" t="s">
        <v>1174</v>
      </c>
      <c r="H471" t="s">
        <v>1</v>
      </c>
      <c r="I471" t="s">
        <v>1</v>
      </c>
    </row>
    <row r="472" spans="1:9" x14ac:dyDescent="0.3">
      <c r="A472">
        <v>23550</v>
      </c>
      <c r="B472" t="s">
        <v>1175</v>
      </c>
      <c r="C472" t="s">
        <v>1176</v>
      </c>
      <c r="D472" t="s">
        <v>1177</v>
      </c>
      <c r="E472" t="s">
        <v>1178</v>
      </c>
      <c r="F472" t="s">
        <v>1</v>
      </c>
      <c r="G472" t="s">
        <v>1179</v>
      </c>
      <c r="H472" t="s">
        <v>1</v>
      </c>
      <c r="I472" t="s">
        <v>1</v>
      </c>
    </row>
    <row r="473" spans="1:9" x14ac:dyDescent="0.3">
      <c r="A473">
        <v>23600</v>
      </c>
      <c r="B473" t="s">
        <v>1180</v>
      </c>
      <c r="C473" t="s">
        <v>1181</v>
      </c>
      <c r="D473" t="s">
        <v>1182</v>
      </c>
      <c r="E473" t="s">
        <v>1183</v>
      </c>
      <c r="F473" t="s">
        <v>1</v>
      </c>
      <c r="G473" t="s">
        <v>1184</v>
      </c>
      <c r="H473" t="s">
        <v>1</v>
      </c>
      <c r="I473" t="s">
        <v>1</v>
      </c>
    </row>
    <row r="474" spans="1:9" x14ac:dyDescent="0.3">
      <c r="A474">
        <v>23650</v>
      </c>
      <c r="B474" t="s">
        <v>1185</v>
      </c>
      <c r="C474" t="s">
        <v>1186</v>
      </c>
      <c r="D474" t="s">
        <v>1187</v>
      </c>
      <c r="E474" t="s">
        <v>1188</v>
      </c>
      <c r="F474" t="s">
        <v>1</v>
      </c>
      <c r="G474" t="s">
        <v>1189</v>
      </c>
      <c r="H474" t="s">
        <v>1</v>
      </c>
      <c r="I474" t="s">
        <v>1</v>
      </c>
    </row>
    <row r="475" spans="1:9" x14ac:dyDescent="0.3">
      <c r="A475">
        <v>23700</v>
      </c>
      <c r="B475" t="s">
        <v>1185</v>
      </c>
      <c r="C475" t="s">
        <v>1186</v>
      </c>
      <c r="D475" t="s">
        <v>1187</v>
      </c>
      <c r="E475" t="s">
        <v>1188</v>
      </c>
      <c r="F475" t="s">
        <v>1</v>
      </c>
      <c r="G475" t="s">
        <v>1189</v>
      </c>
      <c r="H475" t="s">
        <v>1</v>
      </c>
      <c r="I475" t="s">
        <v>1</v>
      </c>
    </row>
    <row r="476" spans="1:9" x14ac:dyDescent="0.3">
      <c r="A476">
        <v>23750</v>
      </c>
      <c r="B476" t="s">
        <v>1190</v>
      </c>
      <c r="C476" t="s">
        <v>1191</v>
      </c>
      <c r="D476" t="s">
        <v>1192</v>
      </c>
      <c r="E476" t="s">
        <v>1193</v>
      </c>
      <c r="F476" t="s">
        <v>1</v>
      </c>
      <c r="G476" t="s">
        <v>1194</v>
      </c>
      <c r="H476" t="s">
        <v>1</v>
      </c>
      <c r="I476" t="s">
        <v>1</v>
      </c>
    </row>
    <row r="477" spans="1:9" x14ac:dyDescent="0.3">
      <c r="A477">
        <v>23800</v>
      </c>
      <c r="B477" t="s">
        <v>1195</v>
      </c>
      <c r="C477" t="s">
        <v>1196</v>
      </c>
      <c r="D477" t="s">
        <v>1197</v>
      </c>
      <c r="E477" t="s">
        <v>1198</v>
      </c>
      <c r="F477" t="s">
        <v>1</v>
      </c>
      <c r="G477" t="s">
        <v>1199</v>
      </c>
      <c r="H477" t="s">
        <v>1</v>
      </c>
      <c r="I477" t="s">
        <v>1</v>
      </c>
    </row>
    <row r="478" spans="1:9" x14ac:dyDescent="0.3">
      <c r="A478">
        <v>23850</v>
      </c>
      <c r="B478" t="s">
        <v>1200</v>
      </c>
      <c r="C478" t="s">
        <v>1201</v>
      </c>
      <c r="D478" t="s">
        <v>1202</v>
      </c>
      <c r="E478" t="s">
        <v>1203</v>
      </c>
      <c r="F478" t="s">
        <v>1</v>
      </c>
      <c r="G478" t="s">
        <v>1204</v>
      </c>
      <c r="H478" t="s">
        <v>1</v>
      </c>
      <c r="I478" t="s">
        <v>1</v>
      </c>
    </row>
    <row r="479" spans="1:9" x14ac:dyDescent="0.3">
      <c r="A479">
        <v>23900</v>
      </c>
      <c r="B479" t="s">
        <v>1205</v>
      </c>
      <c r="C479" t="s">
        <v>1206</v>
      </c>
      <c r="D479" t="s">
        <v>1207</v>
      </c>
      <c r="E479" t="s">
        <v>1208</v>
      </c>
      <c r="F479" t="s">
        <v>1</v>
      </c>
      <c r="G479" t="s">
        <v>1209</v>
      </c>
      <c r="H479" t="s">
        <v>1</v>
      </c>
      <c r="I479" t="s">
        <v>1</v>
      </c>
    </row>
    <row r="480" spans="1:9" x14ac:dyDescent="0.3">
      <c r="A480">
        <v>23950</v>
      </c>
      <c r="B480" t="s">
        <v>1210</v>
      </c>
      <c r="C480" t="s">
        <v>1211</v>
      </c>
      <c r="D480" t="s">
        <v>1212</v>
      </c>
      <c r="E480" t="s">
        <v>1213</v>
      </c>
      <c r="F480" t="s">
        <v>1</v>
      </c>
      <c r="G480" t="s">
        <v>1214</v>
      </c>
      <c r="H480" t="s">
        <v>1</v>
      </c>
      <c r="I480" t="s">
        <v>1</v>
      </c>
    </row>
    <row r="481" spans="1:9" x14ac:dyDescent="0.3">
      <c r="A481">
        <v>24000</v>
      </c>
      <c r="B481" t="s">
        <v>1215</v>
      </c>
      <c r="C481" t="s">
        <v>1216</v>
      </c>
      <c r="D481" t="s">
        <v>1217</v>
      </c>
      <c r="E481" t="s">
        <v>1218</v>
      </c>
      <c r="F481" t="s">
        <v>1</v>
      </c>
      <c r="G481" t="s">
        <v>1219</v>
      </c>
      <c r="H481" t="s">
        <v>1</v>
      </c>
      <c r="I481" t="s">
        <v>1</v>
      </c>
    </row>
    <row r="482" spans="1:9" x14ac:dyDescent="0.3">
      <c r="A482">
        <v>24050</v>
      </c>
      <c r="B482" t="s">
        <v>1220</v>
      </c>
      <c r="C482" t="s">
        <v>1221</v>
      </c>
      <c r="D482" t="s">
        <v>1222</v>
      </c>
      <c r="E482" t="s">
        <v>1223</v>
      </c>
      <c r="F482" t="s">
        <v>1</v>
      </c>
      <c r="G482" t="s">
        <v>1224</v>
      </c>
      <c r="H482" t="s">
        <v>1</v>
      </c>
      <c r="I482" t="s">
        <v>1</v>
      </c>
    </row>
    <row r="483" spans="1:9" x14ac:dyDescent="0.3">
      <c r="A483">
        <v>24100</v>
      </c>
      <c r="B483" t="s">
        <v>1225</v>
      </c>
      <c r="C483" t="s">
        <v>1226</v>
      </c>
      <c r="D483" t="s">
        <v>1227</v>
      </c>
      <c r="E483" t="s">
        <v>1228</v>
      </c>
      <c r="F483" t="s">
        <v>1</v>
      </c>
      <c r="G483" t="s">
        <v>1229</v>
      </c>
      <c r="H483" t="s">
        <v>1</v>
      </c>
      <c r="I483" t="s">
        <v>1</v>
      </c>
    </row>
    <row r="484" spans="1:9" x14ac:dyDescent="0.3">
      <c r="A484">
        <v>24150</v>
      </c>
      <c r="B484" t="s">
        <v>1230</v>
      </c>
      <c r="C484" t="s">
        <v>1231</v>
      </c>
      <c r="D484" t="s">
        <v>1232</v>
      </c>
      <c r="E484" t="s">
        <v>1233</v>
      </c>
      <c r="F484" t="s">
        <v>1</v>
      </c>
      <c r="G484" t="s">
        <v>1234</v>
      </c>
      <c r="H484" t="s">
        <v>1</v>
      </c>
      <c r="I484" t="s">
        <v>1</v>
      </c>
    </row>
    <row r="485" spans="1:9" x14ac:dyDescent="0.3">
      <c r="A485">
        <v>24200</v>
      </c>
      <c r="B485" t="s">
        <v>1235</v>
      </c>
      <c r="C485" t="s">
        <v>1236</v>
      </c>
      <c r="D485" t="s">
        <v>1237</v>
      </c>
      <c r="E485" t="s">
        <v>1238</v>
      </c>
      <c r="F485" t="s">
        <v>1</v>
      </c>
      <c r="G485" t="s">
        <v>1239</v>
      </c>
      <c r="H485" t="s">
        <v>1</v>
      </c>
      <c r="I485" t="s">
        <v>1</v>
      </c>
    </row>
    <row r="486" spans="1:9" x14ac:dyDescent="0.3">
      <c r="A486">
        <v>24250</v>
      </c>
      <c r="B486" t="s">
        <v>1240</v>
      </c>
      <c r="C486" t="s">
        <v>1241</v>
      </c>
      <c r="D486" t="s">
        <v>1242</v>
      </c>
      <c r="E486" t="s">
        <v>1243</v>
      </c>
      <c r="F486" t="s">
        <v>1</v>
      </c>
      <c r="G486" t="s">
        <v>1244</v>
      </c>
      <c r="H486" t="s">
        <v>1</v>
      </c>
      <c r="I486" t="s">
        <v>1</v>
      </c>
    </row>
    <row r="487" spans="1:9" x14ac:dyDescent="0.3">
      <c r="A487">
        <v>24300</v>
      </c>
      <c r="B487" t="s">
        <v>1245</v>
      </c>
      <c r="C487" t="s">
        <v>1246</v>
      </c>
      <c r="D487" t="s">
        <v>1247</v>
      </c>
      <c r="E487" t="s">
        <v>1248</v>
      </c>
      <c r="F487" t="s">
        <v>1</v>
      </c>
      <c r="G487" t="s">
        <v>1249</v>
      </c>
      <c r="H487" t="s">
        <v>1</v>
      </c>
      <c r="I487" t="s">
        <v>1</v>
      </c>
    </row>
    <row r="488" spans="1:9" x14ac:dyDescent="0.3">
      <c r="A488">
        <v>24350</v>
      </c>
      <c r="B488" t="s">
        <v>1250</v>
      </c>
      <c r="C488" t="s">
        <v>1251</v>
      </c>
      <c r="D488" t="s">
        <v>1252</v>
      </c>
      <c r="E488" t="s">
        <v>1253</v>
      </c>
      <c r="F488" t="s">
        <v>1</v>
      </c>
      <c r="G488" t="s">
        <v>1254</v>
      </c>
      <c r="H488" t="s">
        <v>1</v>
      </c>
      <c r="I488" t="s">
        <v>1</v>
      </c>
    </row>
    <row r="489" spans="1:9" x14ac:dyDescent="0.3">
      <c r="A489">
        <v>24400</v>
      </c>
      <c r="B489" t="s">
        <v>1255</v>
      </c>
      <c r="C489" t="s">
        <v>1256</v>
      </c>
      <c r="D489" t="s">
        <v>1257</v>
      </c>
      <c r="E489" t="s">
        <v>1258</v>
      </c>
      <c r="F489" t="s">
        <v>1</v>
      </c>
      <c r="G489" t="s">
        <v>1259</v>
      </c>
      <c r="H489" t="s">
        <v>1</v>
      </c>
      <c r="I489" t="s">
        <v>1</v>
      </c>
    </row>
    <row r="490" spans="1:9" x14ac:dyDescent="0.3">
      <c r="A490">
        <v>24450</v>
      </c>
      <c r="B490" t="s">
        <v>1255</v>
      </c>
      <c r="C490" t="s">
        <v>1256</v>
      </c>
      <c r="D490" t="s">
        <v>1257</v>
      </c>
      <c r="E490" t="s">
        <v>1258</v>
      </c>
      <c r="F490" t="s">
        <v>1</v>
      </c>
      <c r="G490" t="s">
        <v>1259</v>
      </c>
      <c r="H490" t="s">
        <v>1</v>
      </c>
      <c r="I490" t="s">
        <v>1</v>
      </c>
    </row>
    <row r="491" spans="1:9" x14ac:dyDescent="0.3">
      <c r="A491">
        <v>24500</v>
      </c>
      <c r="B491" t="s">
        <v>1260</v>
      </c>
      <c r="C491" t="s">
        <v>1261</v>
      </c>
      <c r="D491" t="s">
        <v>1262</v>
      </c>
      <c r="E491" t="s">
        <v>1263</v>
      </c>
      <c r="F491" t="s">
        <v>1</v>
      </c>
      <c r="G491" t="s">
        <v>1264</v>
      </c>
      <c r="H491" t="s">
        <v>1</v>
      </c>
      <c r="I491" t="s">
        <v>1</v>
      </c>
    </row>
    <row r="492" spans="1:9" x14ac:dyDescent="0.3">
      <c r="A492">
        <v>24550</v>
      </c>
      <c r="B492" t="s">
        <v>1260</v>
      </c>
      <c r="C492" t="s">
        <v>1261</v>
      </c>
      <c r="D492" t="s">
        <v>1262</v>
      </c>
      <c r="E492" t="s">
        <v>1263</v>
      </c>
      <c r="F492" t="s">
        <v>1</v>
      </c>
      <c r="G492" t="s">
        <v>1264</v>
      </c>
      <c r="H492" t="s">
        <v>1</v>
      </c>
      <c r="I492" t="s">
        <v>1</v>
      </c>
    </row>
    <row r="493" spans="1:9" x14ac:dyDescent="0.3">
      <c r="A493">
        <v>24600</v>
      </c>
      <c r="B493" t="s">
        <v>1265</v>
      </c>
      <c r="C493" t="s">
        <v>1266</v>
      </c>
      <c r="D493" t="s">
        <v>1267</v>
      </c>
      <c r="E493" t="s">
        <v>1268</v>
      </c>
      <c r="F493" t="s">
        <v>1</v>
      </c>
      <c r="G493" t="s">
        <v>1269</v>
      </c>
      <c r="H493" t="s">
        <v>1</v>
      </c>
      <c r="I493" t="s">
        <v>1</v>
      </c>
    </row>
    <row r="494" spans="1:9" x14ac:dyDescent="0.3">
      <c r="A494">
        <v>24650</v>
      </c>
      <c r="B494" t="s">
        <v>1270</v>
      </c>
      <c r="C494" t="s">
        <v>1271</v>
      </c>
      <c r="D494" t="s">
        <v>1272</v>
      </c>
      <c r="E494" t="s">
        <v>1273</v>
      </c>
      <c r="F494" t="s">
        <v>1</v>
      </c>
      <c r="G494" t="s">
        <v>1274</v>
      </c>
      <c r="H494" t="s">
        <v>1</v>
      </c>
      <c r="I494" t="s">
        <v>1</v>
      </c>
    </row>
    <row r="495" spans="1:9" x14ac:dyDescent="0.3">
      <c r="A495">
        <v>24700</v>
      </c>
      <c r="B495" t="s">
        <v>1275</v>
      </c>
      <c r="C495" t="s">
        <v>1276</v>
      </c>
      <c r="D495" t="s">
        <v>1277</v>
      </c>
      <c r="E495" t="s">
        <v>1278</v>
      </c>
      <c r="F495" t="s">
        <v>1</v>
      </c>
      <c r="G495" t="s">
        <v>1279</v>
      </c>
      <c r="H495" t="s">
        <v>1</v>
      </c>
      <c r="I495" t="s">
        <v>1</v>
      </c>
    </row>
    <row r="496" spans="1:9" x14ac:dyDescent="0.3">
      <c r="A496">
        <v>24750</v>
      </c>
      <c r="B496" t="s">
        <v>1280</v>
      </c>
      <c r="C496" t="s">
        <v>1281</v>
      </c>
      <c r="D496" t="s">
        <v>1282</v>
      </c>
      <c r="E496" t="s">
        <v>1283</v>
      </c>
      <c r="F496" t="s">
        <v>1</v>
      </c>
      <c r="G496" t="s">
        <v>1284</v>
      </c>
      <c r="H496" t="s">
        <v>1</v>
      </c>
      <c r="I496" t="s">
        <v>1</v>
      </c>
    </row>
    <row r="497" spans="1:9" x14ac:dyDescent="0.3">
      <c r="A497">
        <v>24800</v>
      </c>
      <c r="B497" t="s">
        <v>1285</v>
      </c>
      <c r="C497" t="s">
        <v>1286</v>
      </c>
      <c r="D497" t="s">
        <v>1287</v>
      </c>
      <c r="E497" t="s">
        <v>1288</v>
      </c>
      <c r="F497" t="s">
        <v>1</v>
      </c>
      <c r="G497" t="s">
        <v>1289</v>
      </c>
      <c r="H497" t="s">
        <v>1</v>
      </c>
      <c r="I497" t="s">
        <v>1</v>
      </c>
    </row>
    <row r="498" spans="1:9" x14ac:dyDescent="0.3">
      <c r="A498">
        <v>24850</v>
      </c>
      <c r="B498" t="s">
        <v>1290</v>
      </c>
      <c r="C498" t="s">
        <v>1291</v>
      </c>
      <c r="D498" t="s">
        <v>1292</v>
      </c>
      <c r="E498" t="s">
        <v>1293</v>
      </c>
      <c r="F498" t="s">
        <v>1</v>
      </c>
      <c r="G498" t="s">
        <v>1294</v>
      </c>
      <c r="H498" t="s">
        <v>1</v>
      </c>
      <c r="I498" t="s">
        <v>1</v>
      </c>
    </row>
    <row r="499" spans="1:9" x14ac:dyDescent="0.3">
      <c r="A499">
        <v>24900</v>
      </c>
      <c r="B499" t="s">
        <v>1295</v>
      </c>
      <c r="C499" t="s">
        <v>1296</v>
      </c>
      <c r="D499" t="s">
        <v>1297</v>
      </c>
      <c r="E499" t="s">
        <v>1298</v>
      </c>
      <c r="F499" t="s">
        <v>1</v>
      </c>
      <c r="G499" t="s">
        <v>1299</v>
      </c>
      <c r="H499" t="s">
        <v>1</v>
      </c>
      <c r="I499" t="s">
        <v>1</v>
      </c>
    </row>
    <row r="500" spans="1:9" x14ac:dyDescent="0.3">
      <c r="A500">
        <v>24950</v>
      </c>
      <c r="B500" t="s">
        <v>1295</v>
      </c>
      <c r="C500" t="s">
        <v>1296</v>
      </c>
      <c r="D500" t="s">
        <v>1297</v>
      </c>
      <c r="E500" t="s">
        <v>1298</v>
      </c>
      <c r="F500" t="s">
        <v>1</v>
      </c>
      <c r="G500" t="s">
        <v>1299</v>
      </c>
      <c r="H500" t="s">
        <v>1</v>
      </c>
      <c r="I500" t="s">
        <v>1</v>
      </c>
    </row>
    <row r="501" spans="1:9" x14ac:dyDescent="0.3">
      <c r="A501">
        <v>25000</v>
      </c>
      <c r="B501" t="s">
        <v>1300</v>
      </c>
      <c r="C501" t="s">
        <v>1301</v>
      </c>
      <c r="D501" t="s">
        <v>1302</v>
      </c>
      <c r="E501" t="s">
        <v>1303</v>
      </c>
      <c r="F501" t="s">
        <v>1</v>
      </c>
      <c r="G501" t="s">
        <v>1304</v>
      </c>
      <c r="H501" t="s">
        <v>1</v>
      </c>
      <c r="I501" t="s">
        <v>1</v>
      </c>
    </row>
    <row r="502" spans="1:9" x14ac:dyDescent="0.3">
      <c r="A502">
        <v>25050</v>
      </c>
      <c r="B502" t="s">
        <v>1305</v>
      </c>
      <c r="C502" t="s">
        <v>1306</v>
      </c>
      <c r="D502" t="s">
        <v>1307</v>
      </c>
      <c r="E502" t="s">
        <v>1308</v>
      </c>
      <c r="F502" t="s">
        <v>1</v>
      </c>
      <c r="G502" t="s">
        <v>1309</v>
      </c>
      <c r="H502" t="s">
        <v>1</v>
      </c>
      <c r="I502" t="s">
        <v>1</v>
      </c>
    </row>
    <row r="503" spans="1:9" x14ac:dyDescent="0.3">
      <c r="A503">
        <v>25100</v>
      </c>
      <c r="B503" t="s">
        <v>1310</v>
      </c>
      <c r="C503" t="s">
        <v>1311</v>
      </c>
      <c r="D503" t="s">
        <v>1312</v>
      </c>
      <c r="E503" t="s">
        <v>1313</v>
      </c>
      <c r="F503" t="s">
        <v>1</v>
      </c>
      <c r="G503" t="s">
        <v>1314</v>
      </c>
      <c r="H503" t="s">
        <v>1</v>
      </c>
      <c r="I503" t="s">
        <v>1</v>
      </c>
    </row>
    <row r="504" spans="1:9" x14ac:dyDescent="0.3">
      <c r="A504">
        <v>25150</v>
      </c>
      <c r="B504" t="s">
        <v>1310</v>
      </c>
      <c r="C504" t="s">
        <v>1311</v>
      </c>
      <c r="D504" t="s">
        <v>1312</v>
      </c>
      <c r="E504" t="s">
        <v>1313</v>
      </c>
      <c r="F504" t="s">
        <v>1</v>
      </c>
      <c r="G504" t="s">
        <v>1314</v>
      </c>
      <c r="H504" t="s">
        <v>1</v>
      </c>
      <c r="I504" t="s">
        <v>1</v>
      </c>
    </row>
    <row r="505" spans="1:9" x14ac:dyDescent="0.3">
      <c r="A505">
        <v>25200</v>
      </c>
      <c r="B505" t="s">
        <v>1315</v>
      </c>
      <c r="C505" t="s">
        <v>1316</v>
      </c>
      <c r="D505" t="s">
        <v>1317</v>
      </c>
      <c r="E505" t="s">
        <v>1318</v>
      </c>
      <c r="F505" t="s">
        <v>1</v>
      </c>
      <c r="G505" t="s">
        <v>1319</v>
      </c>
      <c r="H505" t="s">
        <v>1</v>
      </c>
      <c r="I505" t="s">
        <v>1</v>
      </c>
    </row>
    <row r="506" spans="1:9" x14ac:dyDescent="0.3">
      <c r="A506">
        <v>25250</v>
      </c>
      <c r="B506" t="s">
        <v>1315</v>
      </c>
      <c r="C506" t="s">
        <v>1316</v>
      </c>
      <c r="D506" t="s">
        <v>1317</v>
      </c>
      <c r="E506" t="s">
        <v>1318</v>
      </c>
      <c r="F506" t="s">
        <v>1</v>
      </c>
      <c r="G506" t="s">
        <v>1319</v>
      </c>
      <c r="H506" t="s">
        <v>1</v>
      </c>
      <c r="I506" t="s">
        <v>1</v>
      </c>
    </row>
    <row r="507" spans="1:9" x14ac:dyDescent="0.3">
      <c r="A507">
        <v>25300</v>
      </c>
      <c r="B507" t="s">
        <v>1320</v>
      </c>
      <c r="C507" t="s">
        <v>1321</v>
      </c>
      <c r="D507" t="s">
        <v>1322</v>
      </c>
      <c r="E507" t="s">
        <v>1323</v>
      </c>
      <c r="F507" t="s">
        <v>1</v>
      </c>
      <c r="G507" t="s">
        <v>1324</v>
      </c>
      <c r="H507" t="s">
        <v>1</v>
      </c>
      <c r="I507" t="s">
        <v>1</v>
      </c>
    </row>
    <row r="508" spans="1:9" x14ac:dyDescent="0.3">
      <c r="A508">
        <v>25350</v>
      </c>
      <c r="B508" t="s">
        <v>1325</v>
      </c>
      <c r="C508" t="s">
        <v>1326</v>
      </c>
      <c r="D508" t="s">
        <v>1327</v>
      </c>
      <c r="E508" t="s">
        <v>1328</v>
      </c>
      <c r="F508" t="s">
        <v>1</v>
      </c>
      <c r="G508" t="s">
        <v>1329</v>
      </c>
      <c r="H508" t="s">
        <v>1</v>
      </c>
      <c r="I508" t="s">
        <v>1</v>
      </c>
    </row>
    <row r="509" spans="1:9" x14ac:dyDescent="0.3">
      <c r="A509">
        <v>25400</v>
      </c>
      <c r="B509" t="s">
        <v>1330</v>
      </c>
      <c r="C509" t="s">
        <v>1331</v>
      </c>
      <c r="D509" t="s">
        <v>1332</v>
      </c>
      <c r="E509" t="s">
        <v>1333</v>
      </c>
      <c r="F509" t="s">
        <v>1</v>
      </c>
      <c r="G509" t="s">
        <v>1334</v>
      </c>
      <c r="H509" t="s">
        <v>1</v>
      </c>
      <c r="I509" t="s">
        <v>1</v>
      </c>
    </row>
    <row r="510" spans="1:9" x14ac:dyDescent="0.3">
      <c r="A510">
        <v>25450</v>
      </c>
      <c r="B510" t="s">
        <v>1330</v>
      </c>
      <c r="C510" t="s">
        <v>1331</v>
      </c>
      <c r="D510" t="s">
        <v>1332</v>
      </c>
      <c r="E510" t="s">
        <v>1333</v>
      </c>
      <c r="F510" t="s">
        <v>1</v>
      </c>
      <c r="G510" t="s">
        <v>1334</v>
      </c>
      <c r="H510" t="s">
        <v>1</v>
      </c>
      <c r="I510" t="s">
        <v>1</v>
      </c>
    </row>
    <row r="511" spans="1:9" x14ac:dyDescent="0.3">
      <c r="A511">
        <v>25500</v>
      </c>
      <c r="B511" t="s">
        <v>1335</v>
      </c>
      <c r="C511" t="s">
        <v>1336</v>
      </c>
      <c r="D511" t="s">
        <v>1337</v>
      </c>
      <c r="E511" t="s">
        <v>1338</v>
      </c>
      <c r="F511" t="s">
        <v>1</v>
      </c>
      <c r="G511" t="s">
        <v>1339</v>
      </c>
      <c r="H511" t="s">
        <v>1</v>
      </c>
      <c r="I511" t="s">
        <v>1</v>
      </c>
    </row>
    <row r="512" spans="1:9" x14ac:dyDescent="0.3">
      <c r="A512">
        <v>25550</v>
      </c>
      <c r="B512" t="s">
        <v>1340</v>
      </c>
      <c r="C512" t="s">
        <v>1341</v>
      </c>
      <c r="D512" t="s">
        <v>1342</v>
      </c>
      <c r="E512" t="s">
        <v>1343</v>
      </c>
      <c r="F512" t="s">
        <v>1</v>
      </c>
      <c r="G512" t="s">
        <v>1344</v>
      </c>
      <c r="H512" t="s">
        <v>1</v>
      </c>
      <c r="I512" t="s">
        <v>1</v>
      </c>
    </row>
    <row r="513" spans="1:9" x14ac:dyDescent="0.3">
      <c r="A513">
        <v>25600</v>
      </c>
      <c r="B513" t="s">
        <v>1345</v>
      </c>
      <c r="C513" t="s">
        <v>1346</v>
      </c>
      <c r="D513" t="s">
        <v>1347</v>
      </c>
      <c r="E513" t="s">
        <v>1348</v>
      </c>
      <c r="F513" t="s">
        <v>1</v>
      </c>
      <c r="G513" t="s">
        <v>1349</v>
      </c>
      <c r="H513" t="s">
        <v>1</v>
      </c>
      <c r="I513" t="s">
        <v>1</v>
      </c>
    </row>
    <row r="514" spans="1:9" x14ac:dyDescent="0.3">
      <c r="A514">
        <v>25650</v>
      </c>
      <c r="B514" t="s">
        <v>1345</v>
      </c>
      <c r="C514" t="s">
        <v>1346</v>
      </c>
      <c r="D514" t="s">
        <v>1347</v>
      </c>
      <c r="E514" t="s">
        <v>1348</v>
      </c>
      <c r="F514" t="s">
        <v>1</v>
      </c>
      <c r="G514" t="s">
        <v>1349</v>
      </c>
      <c r="H514" t="s">
        <v>1</v>
      </c>
      <c r="I514" t="s">
        <v>1</v>
      </c>
    </row>
    <row r="515" spans="1:9" x14ac:dyDescent="0.3">
      <c r="A515">
        <v>25700</v>
      </c>
      <c r="B515" t="s">
        <v>1345</v>
      </c>
      <c r="C515" t="s">
        <v>1346</v>
      </c>
      <c r="D515" t="s">
        <v>1347</v>
      </c>
      <c r="E515" t="s">
        <v>1348</v>
      </c>
      <c r="F515" t="s">
        <v>1</v>
      </c>
      <c r="G515" t="s">
        <v>1349</v>
      </c>
      <c r="H515" t="s">
        <v>1</v>
      </c>
      <c r="I515" t="s">
        <v>1</v>
      </c>
    </row>
    <row r="516" spans="1:9" x14ac:dyDescent="0.3">
      <c r="A516">
        <v>25750</v>
      </c>
      <c r="B516" t="s">
        <v>1350</v>
      </c>
      <c r="C516" t="s">
        <v>1351</v>
      </c>
      <c r="D516" t="s">
        <v>1352</v>
      </c>
      <c r="E516" t="s">
        <v>1353</v>
      </c>
      <c r="F516" t="s">
        <v>1</v>
      </c>
      <c r="G516" t="s">
        <v>1354</v>
      </c>
      <c r="H516" t="s">
        <v>1</v>
      </c>
      <c r="I516" t="s">
        <v>1</v>
      </c>
    </row>
    <row r="517" spans="1:9" x14ac:dyDescent="0.3">
      <c r="A517">
        <v>25800</v>
      </c>
      <c r="B517" t="s">
        <v>1350</v>
      </c>
      <c r="C517" t="s">
        <v>1351</v>
      </c>
      <c r="D517" t="s">
        <v>1352</v>
      </c>
      <c r="E517" t="s">
        <v>1353</v>
      </c>
      <c r="F517" t="s">
        <v>1</v>
      </c>
      <c r="G517" t="s">
        <v>1354</v>
      </c>
      <c r="H517" t="s">
        <v>1</v>
      </c>
      <c r="I517" t="s">
        <v>1</v>
      </c>
    </row>
    <row r="518" spans="1:9" x14ac:dyDescent="0.3">
      <c r="A518">
        <v>25850</v>
      </c>
      <c r="B518" t="s">
        <v>1355</v>
      </c>
      <c r="C518" t="s">
        <v>1356</v>
      </c>
      <c r="D518" t="s">
        <v>1357</v>
      </c>
      <c r="E518" t="s">
        <v>1358</v>
      </c>
      <c r="F518" t="s">
        <v>1</v>
      </c>
      <c r="G518" t="s">
        <v>1359</v>
      </c>
      <c r="H518" t="s">
        <v>1</v>
      </c>
      <c r="I518" t="s">
        <v>1</v>
      </c>
    </row>
    <row r="519" spans="1:9" x14ac:dyDescent="0.3">
      <c r="A519">
        <v>25900</v>
      </c>
      <c r="B519" t="s">
        <v>1360</v>
      </c>
      <c r="C519" t="s">
        <v>1361</v>
      </c>
      <c r="D519" t="s">
        <v>1362</v>
      </c>
      <c r="E519" t="s">
        <v>1363</v>
      </c>
      <c r="F519" t="s">
        <v>1</v>
      </c>
      <c r="G519" t="s">
        <v>1364</v>
      </c>
      <c r="H519" t="s">
        <v>1</v>
      </c>
      <c r="I519" t="s">
        <v>1</v>
      </c>
    </row>
    <row r="520" spans="1:9" x14ac:dyDescent="0.3">
      <c r="A520">
        <v>25950</v>
      </c>
      <c r="B520" t="s">
        <v>1365</v>
      </c>
      <c r="C520" t="s">
        <v>1366</v>
      </c>
      <c r="D520" t="s">
        <v>1367</v>
      </c>
      <c r="E520" t="s">
        <v>1368</v>
      </c>
      <c r="F520" t="s">
        <v>1</v>
      </c>
      <c r="G520" t="s">
        <v>1369</v>
      </c>
      <c r="H520" t="s">
        <v>1</v>
      </c>
      <c r="I520" t="s">
        <v>1</v>
      </c>
    </row>
    <row r="521" spans="1:9" x14ac:dyDescent="0.3">
      <c r="A521">
        <v>26000</v>
      </c>
      <c r="B521" t="s">
        <v>1365</v>
      </c>
      <c r="C521" t="s">
        <v>1366</v>
      </c>
      <c r="D521" t="s">
        <v>1367</v>
      </c>
      <c r="E521" t="s">
        <v>1368</v>
      </c>
      <c r="F521" t="s">
        <v>1</v>
      </c>
      <c r="G521" t="s">
        <v>1369</v>
      </c>
      <c r="H521" t="s">
        <v>1</v>
      </c>
      <c r="I521" t="s">
        <v>1</v>
      </c>
    </row>
    <row r="522" spans="1:9" x14ac:dyDescent="0.3">
      <c r="A522">
        <v>26050</v>
      </c>
      <c r="B522" t="s">
        <v>1370</v>
      </c>
      <c r="C522" t="s">
        <v>1371</v>
      </c>
      <c r="D522" t="s">
        <v>1372</v>
      </c>
      <c r="E522" t="s">
        <v>1373</v>
      </c>
      <c r="F522" t="s">
        <v>1</v>
      </c>
      <c r="G522" t="s">
        <v>1374</v>
      </c>
      <c r="H522" t="s">
        <v>1</v>
      </c>
      <c r="I522" t="s">
        <v>1</v>
      </c>
    </row>
    <row r="523" spans="1:9" x14ac:dyDescent="0.3">
      <c r="A523">
        <v>26100</v>
      </c>
      <c r="B523" t="s">
        <v>1375</v>
      </c>
      <c r="C523" t="s">
        <v>1376</v>
      </c>
      <c r="D523" t="s">
        <v>1377</v>
      </c>
      <c r="E523" t="s">
        <v>1378</v>
      </c>
      <c r="F523" t="s">
        <v>1</v>
      </c>
      <c r="G523" t="s">
        <v>1379</v>
      </c>
      <c r="H523" t="s">
        <v>1</v>
      </c>
      <c r="I523" t="s">
        <v>1</v>
      </c>
    </row>
    <row r="524" spans="1:9" x14ac:dyDescent="0.3">
      <c r="A524">
        <v>26150</v>
      </c>
      <c r="B524" t="s">
        <v>1380</v>
      </c>
      <c r="C524" t="s">
        <v>1381</v>
      </c>
      <c r="D524" t="s">
        <v>1382</v>
      </c>
      <c r="E524" t="s">
        <v>1383</v>
      </c>
      <c r="F524" t="s">
        <v>1</v>
      </c>
      <c r="G524" t="s">
        <v>1384</v>
      </c>
      <c r="H524" t="s">
        <v>1</v>
      </c>
      <c r="I524" t="s">
        <v>1</v>
      </c>
    </row>
    <row r="525" spans="1:9" x14ac:dyDescent="0.3">
      <c r="A525">
        <v>26200</v>
      </c>
      <c r="B525" t="s">
        <v>1385</v>
      </c>
      <c r="C525" t="s">
        <v>1386</v>
      </c>
      <c r="D525" t="s">
        <v>1387</v>
      </c>
      <c r="E525" t="s">
        <v>1388</v>
      </c>
      <c r="F525" t="s">
        <v>1</v>
      </c>
      <c r="G525" t="s">
        <v>1389</v>
      </c>
      <c r="H525" t="s">
        <v>1</v>
      </c>
      <c r="I525" t="s">
        <v>1</v>
      </c>
    </row>
    <row r="526" spans="1:9" x14ac:dyDescent="0.3">
      <c r="A526">
        <v>26250</v>
      </c>
      <c r="B526" t="s">
        <v>1390</v>
      </c>
      <c r="C526" t="s">
        <v>1391</v>
      </c>
      <c r="D526" t="s">
        <v>1392</v>
      </c>
      <c r="E526" t="s">
        <v>1393</v>
      </c>
      <c r="F526" t="s">
        <v>1</v>
      </c>
      <c r="G526" t="s">
        <v>1394</v>
      </c>
      <c r="H526" t="s">
        <v>1</v>
      </c>
      <c r="I526" t="s">
        <v>1</v>
      </c>
    </row>
    <row r="527" spans="1:9" x14ac:dyDescent="0.3">
      <c r="A527">
        <v>26300</v>
      </c>
      <c r="B527" t="s">
        <v>1395</v>
      </c>
      <c r="C527" t="s">
        <v>1396</v>
      </c>
      <c r="D527" t="s">
        <v>1397</v>
      </c>
      <c r="E527" t="s">
        <v>1398</v>
      </c>
      <c r="F527" t="s">
        <v>1</v>
      </c>
      <c r="G527" t="s">
        <v>1399</v>
      </c>
      <c r="H527" t="s">
        <v>1</v>
      </c>
      <c r="I527" t="s">
        <v>1</v>
      </c>
    </row>
    <row r="528" spans="1:9" x14ac:dyDescent="0.3">
      <c r="A528">
        <v>26350</v>
      </c>
      <c r="B528" t="s">
        <v>1400</v>
      </c>
      <c r="C528" t="s">
        <v>1401</v>
      </c>
      <c r="D528" t="s">
        <v>1402</v>
      </c>
      <c r="E528" t="s">
        <v>1403</v>
      </c>
      <c r="F528" t="s">
        <v>1</v>
      </c>
      <c r="G528" t="s">
        <v>1404</v>
      </c>
      <c r="H528" t="s">
        <v>1</v>
      </c>
      <c r="I528" t="s">
        <v>1</v>
      </c>
    </row>
    <row r="529" spans="1:9" x14ac:dyDescent="0.3">
      <c r="A529">
        <v>26400</v>
      </c>
      <c r="B529" t="s">
        <v>1405</v>
      </c>
      <c r="C529" t="s">
        <v>1406</v>
      </c>
      <c r="D529" t="s">
        <v>1407</v>
      </c>
      <c r="E529" t="s">
        <v>1408</v>
      </c>
      <c r="F529" t="s">
        <v>1</v>
      </c>
      <c r="G529" t="s">
        <v>1409</v>
      </c>
      <c r="H529" t="s">
        <v>1</v>
      </c>
      <c r="I529" t="s">
        <v>1</v>
      </c>
    </row>
    <row r="530" spans="1:9" x14ac:dyDescent="0.3">
      <c r="A530">
        <v>26450</v>
      </c>
      <c r="B530" t="s">
        <v>1410</v>
      </c>
      <c r="C530" t="s">
        <v>1411</v>
      </c>
      <c r="D530" t="s">
        <v>1412</v>
      </c>
      <c r="E530" t="s">
        <v>1413</v>
      </c>
      <c r="F530" t="s">
        <v>1</v>
      </c>
      <c r="G530" t="s">
        <v>1414</v>
      </c>
      <c r="H530" t="s">
        <v>1</v>
      </c>
      <c r="I530" t="s">
        <v>1</v>
      </c>
    </row>
    <row r="531" spans="1:9" x14ac:dyDescent="0.3">
      <c r="A531">
        <v>26500</v>
      </c>
      <c r="B531" t="s">
        <v>1415</v>
      </c>
      <c r="C531" t="s">
        <v>1416</v>
      </c>
      <c r="D531" t="s">
        <v>1417</v>
      </c>
      <c r="E531" t="s">
        <v>1418</v>
      </c>
      <c r="F531" t="s">
        <v>1</v>
      </c>
      <c r="G531" t="s">
        <v>1419</v>
      </c>
      <c r="H531" t="s">
        <v>1</v>
      </c>
      <c r="I531" t="s">
        <v>1</v>
      </c>
    </row>
    <row r="532" spans="1:9" x14ac:dyDescent="0.3">
      <c r="A532">
        <v>26550</v>
      </c>
      <c r="B532" t="s">
        <v>1420</v>
      </c>
      <c r="C532" t="s">
        <v>1421</v>
      </c>
      <c r="D532" t="s">
        <v>1422</v>
      </c>
      <c r="E532" t="s">
        <v>1423</v>
      </c>
      <c r="F532" t="s">
        <v>1</v>
      </c>
      <c r="G532" t="s">
        <v>1424</v>
      </c>
      <c r="H532" t="s">
        <v>1</v>
      </c>
      <c r="I532" t="s">
        <v>1</v>
      </c>
    </row>
    <row r="533" spans="1:9" x14ac:dyDescent="0.3">
      <c r="A533">
        <v>26600</v>
      </c>
      <c r="B533" t="s">
        <v>1425</v>
      </c>
      <c r="C533" t="s">
        <v>1426</v>
      </c>
      <c r="D533" t="s">
        <v>1427</v>
      </c>
      <c r="E533" t="s">
        <v>1428</v>
      </c>
      <c r="F533" t="s">
        <v>1</v>
      </c>
      <c r="G533" t="s">
        <v>1429</v>
      </c>
      <c r="H533" t="s">
        <v>1</v>
      </c>
      <c r="I533" t="s">
        <v>1</v>
      </c>
    </row>
    <row r="534" spans="1:9" x14ac:dyDescent="0.3">
      <c r="A534">
        <v>26650</v>
      </c>
      <c r="B534" t="s">
        <v>1430</v>
      </c>
      <c r="C534" t="s">
        <v>1431</v>
      </c>
      <c r="D534" t="s">
        <v>1432</v>
      </c>
      <c r="E534" t="s">
        <v>1433</v>
      </c>
      <c r="F534" t="s">
        <v>1</v>
      </c>
      <c r="G534" t="s">
        <v>1434</v>
      </c>
      <c r="H534" t="s">
        <v>1</v>
      </c>
      <c r="I534" t="s">
        <v>1</v>
      </c>
    </row>
    <row r="535" spans="1:9" x14ac:dyDescent="0.3">
      <c r="A535">
        <v>26700</v>
      </c>
      <c r="B535" t="s">
        <v>1435</v>
      </c>
      <c r="C535" t="s">
        <v>1436</v>
      </c>
      <c r="D535" t="s">
        <v>1437</v>
      </c>
      <c r="E535" t="s">
        <v>1438</v>
      </c>
      <c r="F535" t="s">
        <v>1</v>
      </c>
      <c r="G535" t="s">
        <v>1439</v>
      </c>
      <c r="H535" t="s">
        <v>1</v>
      </c>
      <c r="I535" t="s">
        <v>1</v>
      </c>
    </row>
    <row r="536" spans="1:9" x14ac:dyDescent="0.3">
      <c r="A536">
        <v>26750</v>
      </c>
      <c r="B536" t="s">
        <v>1440</v>
      </c>
      <c r="C536" t="s">
        <v>1441</v>
      </c>
      <c r="D536" t="s">
        <v>1442</v>
      </c>
      <c r="E536" t="s">
        <v>1443</v>
      </c>
      <c r="F536" t="s">
        <v>1</v>
      </c>
      <c r="G536" t="s">
        <v>1444</v>
      </c>
      <c r="H536" t="s">
        <v>1</v>
      </c>
      <c r="I536" t="s">
        <v>1</v>
      </c>
    </row>
    <row r="537" spans="1:9" x14ac:dyDescent="0.3">
      <c r="A537">
        <v>26800</v>
      </c>
      <c r="B537" t="s">
        <v>1445</v>
      </c>
      <c r="C537" t="s">
        <v>1446</v>
      </c>
      <c r="D537" t="s">
        <v>1447</v>
      </c>
      <c r="E537" t="s">
        <v>1448</v>
      </c>
      <c r="F537" t="s">
        <v>1</v>
      </c>
      <c r="G537" t="s">
        <v>1449</v>
      </c>
      <c r="H537" t="s">
        <v>1</v>
      </c>
      <c r="I537" t="s">
        <v>1</v>
      </c>
    </row>
    <row r="538" spans="1:9" x14ac:dyDescent="0.3">
      <c r="A538">
        <v>26850</v>
      </c>
      <c r="B538" t="s">
        <v>1450</v>
      </c>
      <c r="C538" t="s">
        <v>1451</v>
      </c>
      <c r="D538" t="s">
        <v>1452</v>
      </c>
      <c r="E538" t="s">
        <v>1453</v>
      </c>
      <c r="F538" t="s">
        <v>1</v>
      </c>
      <c r="G538" t="s">
        <v>1454</v>
      </c>
      <c r="H538" t="s">
        <v>1</v>
      </c>
      <c r="I538" t="s">
        <v>1</v>
      </c>
    </row>
    <row r="539" spans="1:9" x14ac:dyDescent="0.3">
      <c r="A539">
        <v>26900</v>
      </c>
      <c r="B539" t="s">
        <v>1455</v>
      </c>
      <c r="C539" t="s">
        <v>1456</v>
      </c>
      <c r="D539" t="s">
        <v>1457</v>
      </c>
      <c r="E539" t="s">
        <v>1458</v>
      </c>
      <c r="F539" t="s">
        <v>1</v>
      </c>
      <c r="G539" t="s">
        <v>1459</v>
      </c>
      <c r="H539" t="s">
        <v>1</v>
      </c>
      <c r="I539" t="s">
        <v>1</v>
      </c>
    </row>
    <row r="540" spans="1:9" x14ac:dyDescent="0.3">
      <c r="A540">
        <v>26950</v>
      </c>
      <c r="B540" t="s">
        <v>1460</v>
      </c>
      <c r="C540" t="s">
        <v>1461</v>
      </c>
      <c r="D540" t="s">
        <v>1462</v>
      </c>
      <c r="E540" t="s">
        <v>1463</v>
      </c>
      <c r="F540" t="s">
        <v>1</v>
      </c>
      <c r="G540" t="s">
        <v>1464</v>
      </c>
      <c r="H540" t="s">
        <v>1</v>
      </c>
      <c r="I540" t="s">
        <v>1</v>
      </c>
    </row>
    <row r="541" spans="1:9" x14ac:dyDescent="0.3">
      <c r="A541">
        <v>27000</v>
      </c>
      <c r="B541" t="s">
        <v>1465</v>
      </c>
      <c r="C541" t="s">
        <v>1466</v>
      </c>
      <c r="D541" t="s">
        <v>1467</v>
      </c>
      <c r="E541" t="s">
        <v>1468</v>
      </c>
      <c r="F541" t="s">
        <v>1</v>
      </c>
      <c r="G541" t="s">
        <v>1469</v>
      </c>
      <c r="H541" t="s">
        <v>1</v>
      </c>
      <c r="I541" t="s">
        <v>1</v>
      </c>
    </row>
    <row r="542" spans="1:9" x14ac:dyDescent="0.3">
      <c r="A542">
        <v>27050</v>
      </c>
      <c r="B542" t="s">
        <v>1465</v>
      </c>
      <c r="C542" t="s">
        <v>1466</v>
      </c>
      <c r="D542" t="s">
        <v>1467</v>
      </c>
      <c r="E542" t="s">
        <v>1468</v>
      </c>
      <c r="F542" t="s">
        <v>1</v>
      </c>
      <c r="G542" t="s">
        <v>1469</v>
      </c>
      <c r="H542" t="s">
        <v>1</v>
      </c>
      <c r="I542" t="s">
        <v>1</v>
      </c>
    </row>
    <row r="543" spans="1:9" x14ac:dyDescent="0.3">
      <c r="A543">
        <v>27100</v>
      </c>
      <c r="B543" t="s">
        <v>1470</v>
      </c>
      <c r="C543" t="s">
        <v>1471</v>
      </c>
      <c r="D543" t="s">
        <v>1472</v>
      </c>
      <c r="E543" t="s">
        <v>1473</v>
      </c>
      <c r="F543" t="s">
        <v>1</v>
      </c>
      <c r="G543" t="s">
        <v>1474</v>
      </c>
      <c r="H543" t="s">
        <v>1</v>
      </c>
      <c r="I543" t="s">
        <v>1</v>
      </c>
    </row>
    <row r="544" spans="1:9" x14ac:dyDescent="0.3">
      <c r="A544">
        <v>27150</v>
      </c>
      <c r="B544" t="s">
        <v>1475</v>
      </c>
      <c r="C544" t="s">
        <v>1476</v>
      </c>
      <c r="D544" t="s">
        <v>1477</v>
      </c>
      <c r="E544" t="s">
        <v>1478</v>
      </c>
      <c r="F544" t="s">
        <v>1</v>
      </c>
      <c r="G544" t="s">
        <v>1479</v>
      </c>
      <c r="H544" t="s">
        <v>1</v>
      </c>
      <c r="I544" t="s">
        <v>1</v>
      </c>
    </row>
    <row r="545" spans="1:9" x14ac:dyDescent="0.3">
      <c r="A545">
        <v>27200</v>
      </c>
      <c r="B545" t="s">
        <v>1480</v>
      </c>
      <c r="C545" t="s">
        <v>1481</v>
      </c>
      <c r="D545" t="s">
        <v>1482</v>
      </c>
      <c r="E545" t="s">
        <v>1483</v>
      </c>
      <c r="F545" t="s">
        <v>1</v>
      </c>
      <c r="G545" t="s">
        <v>1484</v>
      </c>
      <c r="H545" t="s">
        <v>1</v>
      </c>
      <c r="I545" t="s">
        <v>1</v>
      </c>
    </row>
    <row r="546" spans="1:9" x14ac:dyDescent="0.3">
      <c r="A546">
        <v>27250</v>
      </c>
      <c r="B546" t="s">
        <v>1485</v>
      </c>
      <c r="C546" t="s">
        <v>1486</v>
      </c>
      <c r="D546" t="s">
        <v>1487</v>
      </c>
      <c r="E546" t="s">
        <v>1488</v>
      </c>
      <c r="F546" t="s">
        <v>1</v>
      </c>
      <c r="G546" t="s">
        <v>1489</v>
      </c>
      <c r="H546" t="s">
        <v>1</v>
      </c>
      <c r="I546" t="s">
        <v>1</v>
      </c>
    </row>
    <row r="547" spans="1:9" x14ac:dyDescent="0.3">
      <c r="A547">
        <v>27300</v>
      </c>
      <c r="B547" t="s">
        <v>1485</v>
      </c>
      <c r="C547" t="s">
        <v>1486</v>
      </c>
      <c r="D547" t="s">
        <v>1487</v>
      </c>
      <c r="E547" t="s">
        <v>1488</v>
      </c>
      <c r="F547" t="s">
        <v>1</v>
      </c>
      <c r="G547" t="s">
        <v>1489</v>
      </c>
      <c r="H547" t="s">
        <v>1</v>
      </c>
      <c r="I547" t="s">
        <v>1</v>
      </c>
    </row>
    <row r="548" spans="1:9" x14ac:dyDescent="0.3">
      <c r="A548">
        <v>27350</v>
      </c>
      <c r="B548" t="s">
        <v>1490</v>
      </c>
      <c r="C548" t="s">
        <v>1491</v>
      </c>
      <c r="D548" t="s">
        <v>1492</v>
      </c>
      <c r="E548" t="s">
        <v>1493</v>
      </c>
      <c r="F548" t="s">
        <v>1</v>
      </c>
      <c r="G548" t="s">
        <v>1494</v>
      </c>
      <c r="H548" t="s">
        <v>1</v>
      </c>
      <c r="I548" t="s">
        <v>1</v>
      </c>
    </row>
    <row r="549" spans="1:9" x14ac:dyDescent="0.3">
      <c r="A549">
        <v>27400</v>
      </c>
      <c r="B549" t="s">
        <v>1490</v>
      </c>
      <c r="C549" t="s">
        <v>1491</v>
      </c>
      <c r="D549" t="s">
        <v>1492</v>
      </c>
      <c r="E549" t="s">
        <v>1493</v>
      </c>
      <c r="F549" t="s">
        <v>1</v>
      </c>
      <c r="G549" t="s">
        <v>1494</v>
      </c>
      <c r="H549" t="s">
        <v>1</v>
      </c>
      <c r="I549" t="s">
        <v>1</v>
      </c>
    </row>
    <row r="550" spans="1:9" x14ac:dyDescent="0.3">
      <c r="A550">
        <v>27450</v>
      </c>
      <c r="B550" t="s">
        <v>1495</v>
      </c>
      <c r="C550" t="s">
        <v>1496</v>
      </c>
      <c r="D550" t="s">
        <v>1497</v>
      </c>
      <c r="E550" t="s">
        <v>1498</v>
      </c>
      <c r="F550" t="s">
        <v>1</v>
      </c>
      <c r="G550" t="s">
        <v>1499</v>
      </c>
      <c r="H550" t="s">
        <v>1</v>
      </c>
      <c r="I550" t="s">
        <v>1</v>
      </c>
    </row>
    <row r="551" spans="1:9" x14ac:dyDescent="0.3">
      <c r="A551">
        <v>27500</v>
      </c>
      <c r="B551" t="s">
        <v>1500</v>
      </c>
      <c r="C551" t="s">
        <v>1</v>
      </c>
      <c r="D551" t="s">
        <v>1501</v>
      </c>
      <c r="E551" t="s">
        <v>1502</v>
      </c>
      <c r="F551" t="s">
        <v>1</v>
      </c>
      <c r="G551" t="s">
        <v>1503</v>
      </c>
      <c r="H551" t="s">
        <v>1</v>
      </c>
      <c r="I551" t="s">
        <v>1</v>
      </c>
    </row>
    <row r="552" spans="1:9" x14ac:dyDescent="0.3">
      <c r="A552">
        <v>27550</v>
      </c>
      <c r="B552" t="s">
        <v>1500</v>
      </c>
      <c r="C552" t="s">
        <v>1</v>
      </c>
      <c r="D552" t="s">
        <v>1501</v>
      </c>
      <c r="E552" t="s">
        <v>1502</v>
      </c>
      <c r="F552" t="s">
        <v>1</v>
      </c>
      <c r="G552" t="s">
        <v>1503</v>
      </c>
      <c r="H552" t="s">
        <v>1</v>
      </c>
      <c r="I552" t="s">
        <v>1</v>
      </c>
    </row>
    <row r="553" spans="1:9" x14ac:dyDescent="0.3">
      <c r="A553">
        <v>27600</v>
      </c>
      <c r="B553" t="s">
        <v>1504</v>
      </c>
      <c r="C553" t="s">
        <v>1505</v>
      </c>
      <c r="D553" t="s">
        <v>1506</v>
      </c>
      <c r="E553" t="s">
        <v>1507</v>
      </c>
      <c r="F553" t="s">
        <v>1</v>
      </c>
      <c r="G553" t="s">
        <v>1508</v>
      </c>
      <c r="H553" t="s">
        <v>1</v>
      </c>
      <c r="I553" t="s">
        <v>1</v>
      </c>
    </row>
    <row r="554" spans="1:9" x14ac:dyDescent="0.3">
      <c r="A554">
        <v>27650</v>
      </c>
      <c r="B554" t="s">
        <v>1504</v>
      </c>
      <c r="C554" t="s">
        <v>1505</v>
      </c>
      <c r="D554" t="s">
        <v>1506</v>
      </c>
      <c r="E554" t="s">
        <v>1507</v>
      </c>
      <c r="F554" t="s">
        <v>1</v>
      </c>
      <c r="G554" t="s">
        <v>1508</v>
      </c>
      <c r="H554" t="s">
        <v>1</v>
      </c>
      <c r="I554" t="s">
        <v>1</v>
      </c>
    </row>
    <row r="555" spans="1:9" x14ac:dyDescent="0.3">
      <c r="A555">
        <v>27700</v>
      </c>
      <c r="B555" t="s">
        <v>1509</v>
      </c>
      <c r="C555" t="s">
        <v>1510</v>
      </c>
      <c r="D555" t="s">
        <v>1511</v>
      </c>
      <c r="E555" t="s">
        <v>1512</v>
      </c>
      <c r="F555" t="s">
        <v>1</v>
      </c>
      <c r="G555" t="s">
        <v>1513</v>
      </c>
      <c r="H555" t="s">
        <v>1</v>
      </c>
      <c r="I555" t="s">
        <v>1</v>
      </c>
    </row>
    <row r="556" spans="1:9" x14ac:dyDescent="0.3">
      <c r="A556">
        <v>27750</v>
      </c>
      <c r="B556" t="s">
        <v>1514</v>
      </c>
      <c r="C556" t="s">
        <v>1515</v>
      </c>
      <c r="D556" t="s">
        <v>1516</v>
      </c>
      <c r="E556" t="s">
        <v>1517</v>
      </c>
      <c r="F556" t="s">
        <v>1</v>
      </c>
      <c r="G556" t="s">
        <v>1518</v>
      </c>
      <c r="H556" t="s">
        <v>1</v>
      </c>
      <c r="I556" t="s">
        <v>1</v>
      </c>
    </row>
    <row r="557" spans="1:9" x14ac:dyDescent="0.3">
      <c r="A557">
        <v>27800</v>
      </c>
      <c r="B557" t="s">
        <v>1519</v>
      </c>
      <c r="C557" t="s">
        <v>1520</v>
      </c>
      <c r="D557" t="s">
        <v>1521</v>
      </c>
      <c r="E557" t="s">
        <v>1522</v>
      </c>
      <c r="F557" t="s">
        <v>1</v>
      </c>
      <c r="G557" t="s">
        <v>1523</v>
      </c>
      <c r="H557" t="s">
        <v>1524</v>
      </c>
      <c r="I557" t="s">
        <v>1</v>
      </c>
    </row>
    <row r="558" spans="1:9" x14ac:dyDescent="0.3">
      <c r="A558">
        <v>27850</v>
      </c>
      <c r="B558" t="s">
        <v>1525</v>
      </c>
      <c r="C558" t="s">
        <v>1526</v>
      </c>
      <c r="D558" t="s">
        <v>1527</v>
      </c>
      <c r="E558" t="s">
        <v>1528</v>
      </c>
      <c r="F558" t="s">
        <v>1</v>
      </c>
      <c r="G558" t="s">
        <v>1529</v>
      </c>
      <c r="H558" t="s">
        <v>1530</v>
      </c>
      <c r="I558" t="s">
        <v>1</v>
      </c>
    </row>
    <row r="559" spans="1:9" x14ac:dyDescent="0.3">
      <c r="A559">
        <v>27900</v>
      </c>
      <c r="B559" t="s">
        <v>1531</v>
      </c>
      <c r="C559" t="s">
        <v>1532</v>
      </c>
      <c r="D559" t="s">
        <v>1533</v>
      </c>
      <c r="E559" t="s">
        <v>1534</v>
      </c>
      <c r="F559" t="s">
        <v>1</v>
      </c>
      <c r="G559" t="s">
        <v>1535</v>
      </c>
      <c r="H559" t="s">
        <v>1536</v>
      </c>
      <c r="I559" t="s">
        <v>1</v>
      </c>
    </row>
    <row r="560" spans="1:9" x14ac:dyDescent="0.3">
      <c r="A560">
        <v>27950</v>
      </c>
      <c r="B560" t="s">
        <v>1537</v>
      </c>
      <c r="C560" t="s">
        <v>1538</v>
      </c>
      <c r="D560" t="s">
        <v>1539</v>
      </c>
      <c r="E560" t="s">
        <v>1540</v>
      </c>
      <c r="F560" t="s">
        <v>1</v>
      </c>
      <c r="G560" t="s">
        <v>1541</v>
      </c>
      <c r="H560" t="s">
        <v>1542</v>
      </c>
      <c r="I560" t="s">
        <v>1</v>
      </c>
    </row>
    <row r="561" spans="1:9" x14ac:dyDescent="0.3">
      <c r="A561">
        <v>28000</v>
      </c>
      <c r="B561" t="s">
        <v>1537</v>
      </c>
      <c r="C561" t="s">
        <v>1538</v>
      </c>
      <c r="D561" t="s">
        <v>1539</v>
      </c>
      <c r="E561" t="s">
        <v>1540</v>
      </c>
      <c r="F561" t="s">
        <v>1</v>
      </c>
      <c r="G561" t="s">
        <v>1541</v>
      </c>
      <c r="H561" t="s">
        <v>1542</v>
      </c>
      <c r="I561" t="s">
        <v>1</v>
      </c>
    </row>
    <row r="562" spans="1:9" x14ac:dyDescent="0.3">
      <c r="A562">
        <v>28050</v>
      </c>
      <c r="B562" t="s">
        <v>1543</v>
      </c>
      <c r="C562" t="s">
        <v>1544</v>
      </c>
      <c r="D562" t="s">
        <v>1545</v>
      </c>
      <c r="E562" t="s">
        <v>1546</v>
      </c>
      <c r="F562" t="s">
        <v>1</v>
      </c>
      <c r="G562" t="s">
        <v>1547</v>
      </c>
      <c r="H562" t="s">
        <v>1548</v>
      </c>
      <c r="I562" t="s">
        <v>1</v>
      </c>
    </row>
    <row r="563" spans="1:9" x14ac:dyDescent="0.3">
      <c r="A563">
        <v>28100</v>
      </c>
      <c r="B563" t="s">
        <v>1543</v>
      </c>
      <c r="C563" t="s">
        <v>1544</v>
      </c>
      <c r="D563" t="s">
        <v>1545</v>
      </c>
      <c r="E563" t="s">
        <v>1546</v>
      </c>
      <c r="F563" t="s">
        <v>1</v>
      </c>
      <c r="G563" t="s">
        <v>1547</v>
      </c>
      <c r="H563" t="s">
        <v>1548</v>
      </c>
      <c r="I563" t="s">
        <v>1</v>
      </c>
    </row>
    <row r="564" spans="1:9" x14ac:dyDescent="0.3">
      <c r="A564">
        <v>28150</v>
      </c>
      <c r="B564" t="s">
        <v>1549</v>
      </c>
      <c r="C564" t="s">
        <v>1550</v>
      </c>
      <c r="D564" t="s">
        <v>1551</v>
      </c>
      <c r="E564" t="s">
        <v>1552</v>
      </c>
      <c r="F564" t="s">
        <v>1</v>
      </c>
      <c r="G564" t="s">
        <v>1553</v>
      </c>
      <c r="H564" t="s">
        <v>1554</v>
      </c>
      <c r="I564" t="s">
        <v>1</v>
      </c>
    </row>
    <row r="565" spans="1:9" x14ac:dyDescent="0.3">
      <c r="A565">
        <v>28200</v>
      </c>
      <c r="B565" t="s">
        <v>1555</v>
      </c>
      <c r="C565" t="s">
        <v>1556</v>
      </c>
      <c r="D565" t="s">
        <v>1557</v>
      </c>
      <c r="E565" t="s">
        <v>1558</v>
      </c>
      <c r="F565" t="s">
        <v>1</v>
      </c>
      <c r="G565" t="s">
        <v>1559</v>
      </c>
      <c r="H565" t="s">
        <v>1560</v>
      </c>
      <c r="I565" t="s">
        <v>1</v>
      </c>
    </row>
    <row r="566" spans="1:9" x14ac:dyDescent="0.3">
      <c r="A566">
        <v>28250</v>
      </c>
      <c r="B566" t="s">
        <v>1561</v>
      </c>
      <c r="C566" t="s">
        <v>1</v>
      </c>
      <c r="D566" t="s">
        <v>1562</v>
      </c>
      <c r="E566" t="s">
        <v>1563</v>
      </c>
      <c r="F566" t="s">
        <v>1</v>
      </c>
      <c r="G566" t="s">
        <v>1564</v>
      </c>
      <c r="H566" t="s">
        <v>1565</v>
      </c>
      <c r="I566" t="s">
        <v>1</v>
      </c>
    </row>
    <row r="567" spans="1:9" x14ac:dyDescent="0.3">
      <c r="A567">
        <v>28300</v>
      </c>
      <c r="B567" t="s">
        <v>1561</v>
      </c>
      <c r="C567" t="s">
        <v>1</v>
      </c>
      <c r="D567" t="s">
        <v>1562</v>
      </c>
      <c r="E567" t="s">
        <v>1563</v>
      </c>
      <c r="F567" t="s">
        <v>1</v>
      </c>
      <c r="G567" t="s">
        <v>1564</v>
      </c>
      <c r="H567" t="s">
        <v>1565</v>
      </c>
      <c r="I567" t="s">
        <v>1</v>
      </c>
    </row>
    <row r="568" spans="1:9" x14ac:dyDescent="0.3">
      <c r="A568">
        <v>28350</v>
      </c>
      <c r="B568" t="s">
        <v>1566</v>
      </c>
      <c r="C568" t="s">
        <v>1567</v>
      </c>
      <c r="D568" t="s">
        <v>1568</v>
      </c>
      <c r="E568" t="s">
        <v>1569</v>
      </c>
      <c r="F568" t="s">
        <v>1</v>
      </c>
      <c r="G568" t="s">
        <v>1570</v>
      </c>
      <c r="H568" t="s">
        <v>1571</v>
      </c>
      <c r="I568" t="s">
        <v>1</v>
      </c>
    </row>
    <row r="569" spans="1:9" x14ac:dyDescent="0.3">
      <c r="A569">
        <v>28400</v>
      </c>
      <c r="B569" t="s">
        <v>1572</v>
      </c>
      <c r="C569" t="s">
        <v>1573</v>
      </c>
      <c r="D569" t="s">
        <v>1574</v>
      </c>
      <c r="E569" t="s">
        <v>1575</v>
      </c>
      <c r="F569" t="s">
        <v>1</v>
      </c>
      <c r="G569" t="s">
        <v>1576</v>
      </c>
      <c r="H569" t="s">
        <v>1577</v>
      </c>
      <c r="I569" t="s">
        <v>1</v>
      </c>
    </row>
    <row r="570" spans="1:9" x14ac:dyDescent="0.3">
      <c r="A570">
        <v>28450</v>
      </c>
      <c r="B570" t="s">
        <v>1578</v>
      </c>
      <c r="C570" t="s">
        <v>1579</v>
      </c>
      <c r="D570" t="s">
        <v>1580</v>
      </c>
      <c r="E570" t="s">
        <v>1581</v>
      </c>
      <c r="F570" t="s">
        <v>1</v>
      </c>
      <c r="G570" t="s">
        <v>1582</v>
      </c>
      <c r="H570" t="s">
        <v>1583</v>
      </c>
      <c r="I570" t="s">
        <v>1</v>
      </c>
    </row>
    <row r="571" spans="1:9" x14ac:dyDescent="0.3">
      <c r="A571">
        <v>28500</v>
      </c>
      <c r="B571" t="s">
        <v>1584</v>
      </c>
      <c r="C571" t="s">
        <v>1585</v>
      </c>
      <c r="D571" t="s">
        <v>1586</v>
      </c>
      <c r="E571" t="s">
        <v>1587</v>
      </c>
      <c r="F571" t="s">
        <v>1</v>
      </c>
      <c r="G571" t="s">
        <v>1588</v>
      </c>
      <c r="H571" t="s">
        <v>1589</v>
      </c>
      <c r="I571" t="s">
        <v>1</v>
      </c>
    </row>
    <row r="572" spans="1:9" x14ac:dyDescent="0.3">
      <c r="A572">
        <v>28550</v>
      </c>
      <c r="B572" t="s">
        <v>1590</v>
      </c>
      <c r="C572" t="s">
        <v>1591</v>
      </c>
      <c r="D572" t="s">
        <v>1592</v>
      </c>
      <c r="E572" t="s">
        <v>1593</v>
      </c>
      <c r="F572" t="s">
        <v>1</v>
      </c>
      <c r="G572" t="s">
        <v>1594</v>
      </c>
      <c r="H572" t="s">
        <v>1595</v>
      </c>
      <c r="I572" t="s">
        <v>1</v>
      </c>
    </row>
    <row r="573" spans="1:9" x14ac:dyDescent="0.3">
      <c r="A573">
        <v>28600</v>
      </c>
      <c r="B573" t="s">
        <v>1596</v>
      </c>
      <c r="C573" t="s">
        <v>1597</v>
      </c>
      <c r="D573" t="s">
        <v>1598</v>
      </c>
      <c r="E573" t="s">
        <v>1599</v>
      </c>
      <c r="F573" t="s">
        <v>1</v>
      </c>
      <c r="G573" t="s">
        <v>1600</v>
      </c>
      <c r="H573" t="s">
        <v>1601</v>
      </c>
      <c r="I573" t="s">
        <v>1</v>
      </c>
    </row>
    <row r="574" spans="1:9" x14ac:dyDescent="0.3">
      <c r="A574">
        <v>28650</v>
      </c>
      <c r="B574" t="s">
        <v>1602</v>
      </c>
      <c r="C574" t="s">
        <v>1603</v>
      </c>
      <c r="D574" t="s">
        <v>1604</v>
      </c>
      <c r="E574" t="s">
        <v>1605</v>
      </c>
      <c r="F574" t="s">
        <v>1</v>
      </c>
      <c r="G574" t="s">
        <v>1606</v>
      </c>
      <c r="H574" t="s">
        <v>1607</v>
      </c>
      <c r="I574" t="s">
        <v>1</v>
      </c>
    </row>
    <row r="575" spans="1:9" x14ac:dyDescent="0.3">
      <c r="A575">
        <v>28700</v>
      </c>
      <c r="B575" t="s">
        <v>1602</v>
      </c>
      <c r="C575" t="s">
        <v>1603</v>
      </c>
      <c r="D575" t="s">
        <v>1604</v>
      </c>
      <c r="E575" t="s">
        <v>1605</v>
      </c>
      <c r="F575" t="s">
        <v>1</v>
      </c>
      <c r="G575" t="s">
        <v>1606</v>
      </c>
      <c r="H575" t="s">
        <v>1607</v>
      </c>
      <c r="I575" t="s">
        <v>1</v>
      </c>
    </row>
    <row r="576" spans="1:9" x14ac:dyDescent="0.3">
      <c r="A576">
        <v>28750</v>
      </c>
      <c r="B576" t="s">
        <v>1608</v>
      </c>
      <c r="C576" t="s">
        <v>1609</v>
      </c>
      <c r="D576" t="s">
        <v>1610</v>
      </c>
      <c r="E576" t="s">
        <v>1611</v>
      </c>
      <c r="F576" t="s">
        <v>1</v>
      </c>
      <c r="G576" t="s">
        <v>1612</v>
      </c>
      <c r="H576" t="s">
        <v>1613</v>
      </c>
      <c r="I576" t="s">
        <v>1</v>
      </c>
    </row>
    <row r="577" spans="1:9" x14ac:dyDescent="0.3">
      <c r="A577">
        <v>28800</v>
      </c>
      <c r="B577" t="s">
        <v>1614</v>
      </c>
      <c r="C577" t="s">
        <v>1615</v>
      </c>
      <c r="D577" t="s">
        <v>1616</v>
      </c>
      <c r="E577" t="s">
        <v>1617</v>
      </c>
      <c r="F577" t="s">
        <v>1</v>
      </c>
      <c r="G577" t="s">
        <v>1618</v>
      </c>
      <c r="H577" t="s">
        <v>1619</v>
      </c>
      <c r="I577" t="s">
        <v>1</v>
      </c>
    </row>
    <row r="578" spans="1:9" x14ac:dyDescent="0.3">
      <c r="A578">
        <v>28850</v>
      </c>
      <c r="B578" t="s">
        <v>1620</v>
      </c>
      <c r="C578" t="s">
        <v>1621</v>
      </c>
      <c r="D578" t="s">
        <v>1622</v>
      </c>
      <c r="E578" t="s">
        <v>1623</v>
      </c>
      <c r="F578" t="s">
        <v>1</v>
      </c>
      <c r="G578" t="s">
        <v>1624</v>
      </c>
      <c r="H578" t="s">
        <v>1625</v>
      </c>
      <c r="I578" t="s">
        <v>1</v>
      </c>
    </row>
    <row r="579" spans="1:9" x14ac:dyDescent="0.3">
      <c r="A579">
        <v>28900</v>
      </c>
      <c r="B579" t="s">
        <v>1620</v>
      </c>
      <c r="C579" t="s">
        <v>1621</v>
      </c>
      <c r="D579" t="s">
        <v>1622</v>
      </c>
      <c r="E579" t="s">
        <v>1623</v>
      </c>
      <c r="F579" t="s">
        <v>1</v>
      </c>
      <c r="G579" t="s">
        <v>1624</v>
      </c>
      <c r="H579" t="s">
        <v>1625</v>
      </c>
      <c r="I579" t="s">
        <v>1</v>
      </c>
    </row>
    <row r="580" spans="1:9" x14ac:dyDescent="0.3">
      <c r="A580">
        <v>28950</v>
      </c>
      <c r="B580" t="s">
        <v>1626</v>
      </c>
      <c r="C580" t="s">
        <v>1627</v>
      </c>
      <c r="D580" t="s">
        <v>1628</v>
      </c>
      <c r="E580" t="s">
        <v>1629</v>
      </c>
      <c r="F580" t="s">
        <v>1</v>
      </c>
      <c r="G580" t="s">
        <v>1630</v>
      </c>
      <c r="H580" t="s">
        <v>1631</v>
      </c>
      <c r="I580" t="s">
        <v>1</v>
      </c>
    </row>
    <row r="581" spans="1:9" x14ac:dyDescent="0.3">
      <c r="A581">
        <v>29000</v>
      </c>
      <c r="B581" t="s">
        <v>1632</v>
      </c>
      <c r="C581" t="s">
        <v>1633</v>
      </c>
      <c r="D581" t="s">
        <v>1</v>
      </c>
      <c r="E581" t="s">
        <v>1634</v>
      </c>
      <c r="F581" t="s">
        <v>1</v>
      </c>
      <c r="G581" t="s">
        <v>1635</v>
      </c>
      <c r="H581" t="s">
        <v>1636</v>
      </c>
      <c r="I581" t="s">
        <v>1</v>
      </c>
    </row>
    <row r="582" spans="1:9" x14ac:dyDescent="0.3">
      <c r="A582">
        <v>29050</v>
      </c>
      <c r="B582" t="s">
        <v>1637</v>
      </c>
      <c r="C582" t="s">
        <v>1638</v>
      </c>
      <c r="D582" t="s">
        <v>1639</v>
      </c>
      <c r="E582" t="s">
        <v>1640</v>
      </c>
      <c r="F582" t="s">
        <v>1</v>
      </c>
      <c r="G582" t="s">
        <v>1641</v>
      </c>
      <c r="H582" t="s">
        <v>1642</v>
      </c>
      <c r="I582" t="s">
        <v>1</v>
      </c>
    </row>
    <row r="583" spans="1:9" x14ac:dyDescent="0.3">
      <c r="A583">
        <v>29100</v>
      </c>
      <c r="B583" t="s">
        <v>1643</v>
      </c>
      <c r="C583" t="s">
        <v>1644</v>
      </c>
      <c r="D583" t="s">
        <v>1645</v>
      </c>
      <c r="E583" t="s">
        <v>1646</v>
      </c>
      <c r="F583" t="s">
        <v>1</v>
      </c>
      <c r="G583" t="s">
        <v>1647</v>
      </c>
      <c r="H583" t="s">
        <v>1648</v>
      </c>
      <c r="I583" t="s">
        <v>1</v>
      </c>
    </row>
    <row r="584" spans="1:9" x14ac:dyDescent="0.3">
      <c r="A584">
        <v>29150</v>
      </c>
      <c r="B584" t="s">
        <v>1649</v>
      </c>
      <c r="C584" t="s">
        <v>1650</v>
      </c>
      <c r="D584" t="s">
        <v>1651</v>
      </c>
      <c r="E584" t="s">
        <v>1652</v>
      </c>
      <c r="F584" t="s">
        <v>1</v>
      </c>
      <c r="G584" t="s">
        <v>1653</v>
      </c>
      <c r="H584" t="s">
        <v>1654</v>
      </c>
      <c r="I584" t="s">
        <v>1</v>
      </c>
    </row>
    <row r="585" spans="1:9" x14ac:dyDescent="0.3">
      <c r="A585">
        <v>29200</v>
      </c>
      <c r="B585" t="s">
        <v>1655</v>
      </c>
      <c r="C585" t="s">
        <v>1656</v>
      </c>
      <c r="D585" t="s">
        <v>1657</v>
      </c>
      <c r="E585" t="s">
        <v>1658</v>
      </c>
      <c r="F585" t="s">
        <v>1</v>
      </c>
      <c r="G585" t="s">
        <v>1659</v>
      </c>
      <c r="H585" t="s">
        <v>1660</v>
      </c>
      <c r="I585" t="s">
        <v>1</v>
      </c>
    </row>
    <row r="586" spans="1:9" x14ac:dyDescent="0.3">
      <c r="A586">
        <v>29250</v>
      </c>
      <c r="B586" t="s">
        <v>1661</v>
      </c>
      <c r="C586" t="s">
        <v>1662</v>
      </c>
      <c r="D586" t="s">
        <v>1663</v>
      </c>
      <c r="E586" t="s">
        <v>1664</v>
      </c>
      <c r="F586" t="s">
        <v>1</v>
      </c>
      <c r="G586" t="s">
        <v>1665</v>
      </c>
      <c r="H586" t="s">
        <v>1666</v>
      </c>
      <c r="I586" t="s">
        <v>1</v>
      </c>
    </row>
    <row r="587" spans="1:9" x14ac:dyDescent="0.3">
      <c r="A587">
        <v>29300</v>
      </c>
      <c r="B587" t="s">
        <v>1667</v>
      </c>
      <c r="C587" t="s">
        <v>1668</v>
      </c>
      <c r="D587" t="s">
        <v>1669</v>
      </c>
      <c r="E587" t="s">
        <v>1670</v>
      </c>
      <c r="F587" t="s">
        <v>1</v>
      </c>
      <c r="G587" t="s">
        <v>1671</v>
      </c>
      <c r="H587" t="s">
        <v>1672</v>
      </c>
      <c r="I587" t="s">
        <v>1</v>
      </c>
    </row>
    <row r="588" spans="1:9" x14ac:dyDescent="0.3">
      <c r="A588">
        <v>29350</v>
      </c>
      <c r="B588" t="s">
        <v>1667</v>
      </c>
      <c r="C588" t="s">
        <v>1668</v>
      </c>
      <c r="D588" t="s">
        <v>1669</v>
      </c>
      <c r="E588" t="s">
        <v>1670</v>
      </c>
      <c r="F588" t="s">
        <v>1</v>
      </c>
      <c r="G588" t="s">
        <v>1671</v>
      </c>
      <c r="H588" t="s">
        <v>1672</v>
      </c>
      <c r="I588" t="s">
        <v>1</v>
      </c>
    </row>
    <row r="589" spans="1:9" x14ac:dyDescent="0.3">
      <c r="A589">
        <v>29400</v>
      </c>
      <c r="B589" t="s">
        <v>1673</v>
      </c>
      <c r="C589" t="s">
        <v>1674</v>
      </c>
      <c r="D589" t="s">
        <v>1675</v>
      </c>
      <c r="E589" t="s">
        <v>1676</v>
      </c>
      <c r="F589" t="s">
        <v>1</v>
      </c>
      <c r="G589" t="s">
        <v>1677</v>
      </c>
      <c r="H589" t="s">
        <v>1678</v>
      </c>
      <c r="I589" t="s">
        <v>1</v>
      </c>
    </row>
    <row r="590" spans="1:9" x14ac:dyDescent="0.3">
      <c r="A590">
        <v>29450</v>
      </c>
      <c r="B590" t="s">
        <v>1679</v>
      </c>
      <c r="C590" t="s">
        <v>1680</v>
      </c>
      <c r="D590" t="s">
        <v>1681</v>
      </c>
      <c r="E590" t="s">
        <v>1682</v>
      </c>
      <c r="F590" t="s">
        <v>1</v>
      </c>
      <c r="G590" t="s">
        <v>1683</v>
      </c>
      <c r="H590" t="s">
        <v>1684</v>
      </c>
      <c r="I590" t="s">
        <v>1</v>
      </c>
    </row>
    <row r="591" spans="1:9" x14ac:dyDescent="0.3">
      <c r="A591">
        <v>29500</v>
      </c>
      <c r="B591" t="s">
        <v>1685</v>
      </c>
      <c r="C591" t="s">
        <v>1686</v>
      </c>
      <c r="D591" t="s">
        <v>1687</v>
      </c>
      <c r="E591" t="s">
        <v>1688</v>
      </c>
      <c r="F591" t="s">
        <v>1</v>
      </c>
      <c r="G591" t="s">
        <v>1689</v>
      </c>
      <c r="H591" t="s">
        <v>1690</v>
      </c>
      <c r="I591" t="s">
        <v>1</v>
      </c>
    </row>
    <row r="592" spans="1:9" x14ac:dyDescent="0.3">
      <c r="A592">
        <v>29550</v>
      </c>
      <c r="B592" t="s">
        <v>1691</v>
      </c>
      <c r="C592" t="s">
        <v>1692</v>
      </c>
      <c r="D592" t="s">
        <v>1693</v>
      </c>
      <c r="E592" t="s">
        <v>1694</v>
      </c>
      <c r="F592" t="s">
        <v>1</v>
      </c>
      <c r="G592" t="s">
        <v>1695</v>
      </c>
      <c r="H592" t="s">
        <v>1696</v>
      </c>
      <c r="I592" t="s">
        <v>1</v>
      </c>
    </row>
    <row r="593" spans="1:9" x14ac:dyDescent="0.3">
      <c r="A593">
        <v>29600</v>
      </c>
      <c r="B593" t="s">
        <v>1697</v>
      </c>
      <c r="C593" t="s">
        <v>1698</v>
      </c>
      <c r="D593" t="s">
        <v>1699</v>
      </c>
      <c r="E593" t="s">
        <v>1700</v>
      </c>
      <c r="F593" t="s">
        <v>1</v>
      </c>
      <c r="G593" t="s">
        <v>1701</v>
      </c>
      <c r="H593" t="s">
        <v>1702</v>
      </c>
      <c r="I593" t="s">
        <v>1</v>
      </c>
    </row>
    <row r="594" spans="1:9" x14ac:dyDescent="0.3">
      <c r="A594">
        <v>29650</v>
      </c>
      <c r="B594" t="s">
        <v>1703</v>
      </c>
      <c r="C594" t="s">
        <v>1704</v>
      </c>
      <c r="D594" t="s">
        <v>1705</v>
      </c>
      <c r="E594" t="s">
        <v>1706</v>
      </c>
      <c r="F594" t="s">
        <v>1</v>
      </c>
      <c r="G594" t="s">
        <v>1707</v>
      </c>
      <c r="H594" t="s">
        <v>1708</v>
      </c>
      <c r="I594" t="s">
        <v>1</v>
      </c>
    </row>
    <row r="595" spans="1:9" x14ac:dyDescent="0.3">
      <c r="A595">
        <v>29700</v>
      </c>
      <c r="B595" t="s">
        <v>1703</v>
      </c>
      <c r="C595" t="s">
        <v>1704</v>
      </c>
      <c r="D595" t="s">
        <v>1705</v>
      </c>
      <c r="E595" t="s">
        <v>1706</v>
      </c>
      <c r="F595" t="s">
        <v>1</v>
      </c>
      <c r="G595" t="s">
        <v>1707</v>
      </c>
      <c r="H595" t="s">
        <v>1708</v>
      </c>
      <c r="I595" t="s">
        <v>1</v>
      </c>
    </row>
    <row r="596" spans="1:9" x14ac:dyDescent="0.3">
      <c r="A596">
        <v>29750</v>
      </c>
      <c r="B596" t="s">
        <v>1703</v>
      </c>
      <c r="C596" t="s">
        <v>1704</v>
      </c>
      <c r="D596" t="s">
        <v>1705</v>
      </c>
      <c r="E596" t="s">
        <v>1706</v>
      </c>
      <c r="F596" t="s">
        <v>1</v>
      </c>
      <c r="G596" t="s">
        <v>1707</v>
      </c>
      <c r="H596" t="s">
        <v>1708</v>
      </c>
      <c r="I596" t="s">
        <v>1</v>
      </c>
    </row>
    <row r="597" spans="1:9" x14ac:dyDescent="0.3">
      <c r="A597">
        <v>29800</v>
      </c>
      <c r="B597" t="s">
        <v>1709</v>
      </c>
      <c r="C597" t="s">
        <v>1710</v>
      </c>
      <c r="D597" t="s">
        <v>1711</v>
      </c>
      <c r="E597" t="s">
        <v>1712</v>
      </c>
      <c r="F597" t="s">
        <v>1</v>
      </c>
      <c r="G597" t="s">
        <v>1713</v>
      </c>
      <c r="H597" t="s">
        <v>1714</v>
      </c>
      <c r="I597" t="s">
        <v>1</v>
      </c>
    </row>
    <row r="598" spans="1:9" x14ac:dyDescent="0.3">
      <c r="A598">
        <v>29850</v>
      </c>
      <c r="B598" t="s">
        <v>1709</v>
      </c>
      <c r="C598" t="s">
        <v>1710</v>
      </c>
      <c r="D598" t="s">
        <v>1711</v>
      </c>
      <c r="E598" t="s">
        <v>1712</v>
      </c>
      <c r="F598" t="s">
        <v>1</v>
      </c>
      <c r="G598" t="s">
        <v>1713</v>
      </c>
      <c r="H598" t="s">
        <v>1714</v>
      </c>
      <c r="I598" t="s">
        <v>1</v>
      </c>
    </row>
    <row r="599" spans="1:9" x14ac:dyDescent="0.3">
      <c r="A599">
        <v>29900</v>
      </c>
      <c r="B599" t="s">
        <v>1715</v>
      </c>
      <c r="C599" t="s">
        <v>1716</v>
      </c>
      <c r="D599" t="s">
        <v>1717</v>
      </c>
      <c r="E599" t="s">
        <v>1718</v>
      </c>
      <c r="F599" t="s">
        <v>1</v>
      </c>
      <c r="G599" t="s">
        <v>1719</v>
      </c>
      <c r="H599" t="s">
        <v>1720</v>
      </c>
      <c r="I599" t="s">
        <v>1</v>
      </c>
    </row>
    <row r="600" spans="1:9" x14ac:dyDescent="0.3">
      <c r="A600">
        <v>29950</v>
      </c>
      <c r="B600" t="s">
        <v>1721</v>
      </c>
      <c r="C600" t="s">
        <v>1722</v>
      </c>
      <c r="D600" t="s">
        <v>1723</v>
      </c>
      <c r="E600" t="s">
        <v>1724</v>
      </c>
      <c r="F600" t="s">
        <v>1</v>
      </c>
      <c r="G600" t="s">
        <v>1725</v>
      </c>
      <c r="H600" t="s">
        <v>1726</v>
      </c>
      <c r="I600" t="s">
        <v>1</v>
      </c>
    </row>
    <row r="601" spans="1:9" x14ac:dyDescent="0.3">
      <c r="A601">
        <v>30000</v>
      </c>
      <c r="B601" t="s">
        <v>1727</v>
      </c>
      <c r="C601" t="s">
        <v>1728</v>
      </c>
      <c r="D601" t="s">
        <v>1729</v>
      </c>
      <c r="E601" t="s">
        <v>1730</v>
      </c>
      <c r="F601" t="s">
        <v>1</v>
      </c>
      <c r="G601" t="s">
        <v>1731</v>
      </c>
      <c r="H601" t="s">
        <v>1732</v>
      </c>
      <c r="I601" t="s">
        <v>1</v>
      </c>
    </row>
    <row r="602" spans="1:9" x14ac:dyDescent="0.3">
      <c r="A602">
        <v>30050</v>
      </c>
      <c r="B602" t="s">
        <v>1733</v>
      </c>
      <c r="C602" t="s">
        <v>1734</v>
      </c>
      <c r="D602" t="s">
        <v>1735</v>
      </c>
      <c r="E602" t="s">
        <v>1736</v>
      </c>
      <c r="F602" t="s">
        <v>1</v>
      </c>
      <c r="G602" t="s">
        <v>1737</v>
      </c>
      <c r="H602" t="s">
        <v>1738</v>
      </c>
      <c r="I602" t="s">
        <v>1</v>
      </c>
    </row>
    <row r="603" spans="1:9" x14ac:dyDescent="0.3">
      <c r="A603">
        <v>30100</v>
      </c>
      <c r="B603" t="s">
        <v>1739</v>
      </c>
      <c r="C603" t="s">
        <v>1740</v>
      </c>
      <c r="D603" t="s">
        <v>1741</v>
      </c>
      <c r="E603" t="s">
        <v>1742</v>
      </c>
      <c r="F603" t="s">
        <v>1</v>
      </c>
      <c r="G603" t="s">
        <v>1743</v>
      </c>
      <c r="H603" t="s">
        <v>1744</v>
      </c>
      <c r="I603" t="s">
        <v>1</v>
      </c>
    </row>
    <row r="604" spans="1:9" x14ac:dyDescent="0.3">
      <c r="A604">
        <v>30150</v>
      </c>
      <c r="B604" t="s">
        <v>1745</v>
      </c>
      <c r="C604" t="s">
        <v>1746</v>
      </c>
      <c r="D604" t="s">
        <v>1747</v>
      </c>
      <c r="E604" t="s">
        <v>1748</v>
      </c>
      <c r="F604" t="s">
        <v>1</v>
      </c>
      <c r="G604" t="s">
        <v>1749</v>
      </c>
      <c r="H604" t="s">
        <v>1750</v>
      </c>
      <c r="I604" t="s">
        <v>1</v>
      </c>
    </row>
    <row r="605" spans="1:9" x14ac:dyDescent="0.3">
      <c r="A605">
        <v>30200</v>
      </c>
      <c r="B605" t="s">
        <v>1745</v>
      </c>
      <c r="C605" t="s">
        <v>1746</v>
      </c>
      <c r="D605" t="s">
        <v>1747</v>
      </c>
      <c r="E605" t="s">
        <v>1748</v>
      </c>
      <c r="F605" t="s">
        <v>1</v>
      </c>
      <c r="G605" t="s">
        <v>1749</v>
      </c>
      <c r="H605" t="s">
        <v>1750</v>
      </c>
      <c r="I605" t="s">
        <v>1</v>
      </c>
    </row>
    <row r="606" spans="1:9" x14ac:dyDescent="0.3">
      <c r="A606">
        <v>30250</v>
      </c>
      <c r="B606" t="s">
        <v>1751</v>
      </c>
      <c r="C606" t="s">
        <v>1752</v>
      </c>
      <c r="D606" t="s">
        <v>1753</v>
      </c>
      <c r="E606" t="s">
        <v>1754</v>
      </c>
      <c r="F606" t="s">
        <v>1</v>
      </c>
      <c r="G606" t="s">
        <v>1755</v>
      </c>
      <c r="H606" t="s">
        <v>1756</v>
      </c>
      <c r="I606" t="s">
        <v>1</v>
      </c>
    </row>
    <row r="607" spans="1:9" x14ac:dyDescent="0.3">
      <c r="A607">
        <v>30300</v>
      </c>
      <c r="B607" t="s">
        <v>1757</v>
      </c>
      <c r="C607" t="s">
        <v>1758</v>
      </c>
      <c r="D607" t="s">
        <v>1759</v>
      </c>
      <c r="E607" t="s">
        <v>1760</v>
      </c>
      <c r="F607" t="s">
        <v>1</v>
      </c>
      <c r="G607" t="s">
        <v>1761</v>
      </c>
      <c r="H607" t="s">
        <v>1762</v>
      </c>
      <c r="I607" t="s">
        <v>1</v>
      </c>
    </row>
    <row r="608" spans="1:9" x14ac:dyDescent="0.3">
      <c r="A608">
        <v>30350</v>
      </c>
      <c r="B608" t="s">
        <v>1763</v>
      </c>
      <c r="C608" t="s">
        <v>1764</v>
      </c>
      <c r="D608" t="s">
        <v>1765</v>
      </c>
      <c r="E608" t="s">
        <v>1766</v>
      </c>
      <c r="F608" t="s">
        <v>1</v>
      </c>
      <c r="G608" t="s">
        <v>1767</v>
      </c>
      <c r="H608" t="s">
        <v>1768</v>
      </c>
      <c r="I608" t="s">
        <v>1</v>
      </c>
    </row>
    <row r="609" spans="1:9" x14ac:dyDescent="0.3">
      <c r="A609">
        <v>30400</v>
      </c>
      <c r="B609" t="s">
        <v>1769</v>
      </c>
      <c r="C609" t="s">
        <v>1770</v>
      </c>
      <c r="D609" t="s">
        <v>1771</v>
      </c>
      <c r="E609" t="s">
        <v>1772</v>
      </c>
      <c r="F609" t="s">
        <v>1</v>
      </c>
      <c r="G609" t="s">
        <v>1773</v>
      </c>
      <c r="H609" t="s">
        <v>1774</v>
      </c>
      <c r="I609" t="s">
        <v>1</v>
      </c>
    </row>
    <row r="610" spans="1:9" x14ac:dyDescent="0.3">
      <c r="A610">
        <v>30450</v>
      </c>
      <c r="B610" t="s">
        <v>1775</v>
      </c>
      <c r="C610" t="s">
        <v>1776</v>
      </c>
      <c r="D610" t="s">
        <v>1777</v>
      </c>
      <c r="E610" t="s">
        <v>1778</v>
      </c>
      <c r="F610" t="s">
        <v>1</v>
      </c>
      <c r="G610" t="s">
        <v>1779</v>
      </c>
      <c r="H610" t="s">
        <v>1780</v>
      </c>
      <c r="I610" t="s">
        <v>1</v>
      </c>
    </row>
    <row r="611" spans="1:9" x14ac:dyDescent="0.3">
      <c r="A611">
        <v>30500</v>
      </c>
      <c r="B611" t="s">
        <v>1781</v>
      </c>
      <c r="C611" t="s">
        <v>1782</v>
      </c>
      <c r="D611" t="s">
        <v>1783</v>
      </c>
      <c r="E611" t="s">
        <v>1784</v>
      </c>
      <c r="F611" t="s">
        <v>1</v>
      </c>
      <c r="G611" t="s">
        <v>1785</v>
      </c>
      <c r="H611" t="s">
        <v>1786</v>
      </c>
      <c r="I611" t="s">
        <v>1</v>
      </c>
    </row>
    <row r="612" spans="1:9" x14ac:dyDescent="0.3">
      <c r="A612">
        <v>30550</v>
      </c>
      <c r="B612" t="s">
        <v>1787</v>
      </c>
      <c r="C612" t="s">
        <v>1788</v>
      </c>
      <c r="D612" t="s">
        <v>1789</v>
      </c>
      <c r="E612" t="s">
        <v>1790</v>
      </c>
      <c r="F612" t="s">
        <v>1</v>
      </c>
      <c r="G612" t="s">
        <v>1791</v>
      </c>
      <c r="H612" t="s">
        <v>1792</v>
      </c>
      <c r="I612" t="s">
        <v>1</v>
      </c>
    </row>
    <row r="613" spans="1:9" x14ac:dyDescent="0.3">
      <c r="A613">
        <v>30600</v>
      </c>
      <c r="B613" t="s">
        <v>1793</v>
      </c>
      <c r="C613" t="s">
        <v>1794</v>
      </c>
      <c r="D613" t="s">
        <v>1795</v>
      </c>
      <c r="E613" t="s">
        <v>1796</v>
      </c>
      <c r="F613" t="s">
        <v>1</v>
      </c>
      <c r="G613" t="s">
        <v>1797</v>
      </c>
      <c r="H613" t="s">
        <v>1798</v>
      </c>
      <c r="I613" t="s">
        <v>1</v>
      </c>
    </row>
    <row r="614" spans="1:9" x14ac:dyDescent="0.3">
      <c r="A614">
        <v>30650</v>
      </c>
      <c r="B614" t="s">
        <v>1799</v>
      </c>
      <c r="C614" t="s">
        <v>1800</v>
      </c>
      <c r="D614" t="s">
        <v>1801</v>
      </c>
      <c r="E614" t="s">
        <v>1802</v>
      </c>
      <c r="F614" t="s">
        <v>1</v>
      </c>
      <c r="G614" t="s">
        <v>1803</v>
      </c>
      <c r="H614" t="s">
        <v>1804</v>
      </c>
      <c r="I614" t="s">
        <v>1</v>
      </c>
    </row>
    <row r="615" spans="1:9" x14ac:dyDescent="0.3">
      <c r="A615">
        <v>30700</v>
      </c>
      <c r="B615" t="s">
        <v>1805</v>
      </c>
      <c r="C615" t="s">
        <v>1806</v>
      </c>
      <c r="D615" t="s">
        <v>1807</v>
      </c>
      <c r="E615" t="s">
        <v>1808</v>
      </c>
      <c r="F615" t="s">
        <v>1</v>
      </c>
      <c r="G615" t="s">
        <v>1809</v>
      </c>
      <c r="H615" t="s">
        <v>1810</v>
      </c>
      <c r="I615" t="s">
        <v>1</v>
      </c>
    </row>
    <row r="616" spans="1:9" x14ac:dyDescent="0.3">
      <c r="A616">
        <v>30750</v>
      </c>
      <c r="B616" t="s">
        <v>1805</v>
      </c>
      <c r="C616" t="s">
        <v>1806</v>
      </c>
      <c r="D616" t="s">
        <v>1807</v>
      </c>
      <c r="E616" t="s">
        <v>1808</v>
      </c>
      <c r="F616" t="s">
        <v>1</v>
      </c>
      <c r="G616" t="s">
        <v>1809</v>
      </c>
      <c r="H616" t="s">
        <v>1810</v>
      </c>
      <c r="I616" t="s">
        <v>1</v>
      </c>
    </row>
    <row r="617" spans="1:9" x14ac:dyDescent="0.3">
      <c r="A617">
        <v>30800</v>
      </c>
      <c r="B617" t="s">
        <v>1811</v>
      </c>
      <c r="C617" t="s">
        <v>1812</v>
      </c>
      <c r="D617" t="s">
        <v>1813</v>
      </c>
      <c r="E617" t="s">
        <v>1814</v>
      </c>
      <c r="F617" t="s">
        <v>1</v>
      </c>
      <c r="G617" t="s">
        <v>1815</v>
      </c>
      <c r="H617" t="s">
        <v>1816</v>
      </c>
      <c r="I617" t="s">
        <v>1</v>
      </c>
    </row>
    <row r="618" spans="1:9" x14ac:dyDescent="0.3">
      <c r="A618">
        <v>30850</v>
      </c>
      <c r="B618" t="s">
        <v>1811</v>
      </c>
      <c r="C618" t="s">
        <v>1812</v>
      </c>
      <c r="D618" t="s">
        <v>1813</v>
      </c>
      <c r="E618" t="s">
        <v>1814</v>
      </c>
      <c r="F618" t="s">
        <v>1</v>
      </c>
      <c r="G618" t="s">
        <v>1815</v>
      </c>
      <c r="H618" t="s">
        <v>1816</v>
      </c>
      <c r="I618" t="s">
        <v>1</v>
      </c>
    </row>
    <row r="619" spans="1:9" x14ac:dyDescent="0.3">
      <c r="A619">
        <v>30900</v>
      </c>
      <c r="B619" t="s">
        <v>1817</v>
      </c>
      <c r="C619" t="s">
        <v>1818</v>
      </c>
      <c r="D619" t="s">
        <v>1819</v>
      </c>
      <c r="E619" t="s">
        <v>1820</v>
      </c>
      <c r="F619" t="s">
        <v>1</v>
      </c>
      <c r="G619" t="s">
        <v>1821</v>
      </c>
      <c r="H619" t="s">
        <v>1822</v>
      </c>
      <c r="I619" t="s">
        <v>1</v>
      </c>
    </row>
    <row r="620" spans="1:9" x14ac:dyDescent="0.3">
      <c r="A620">
        <v>30950</v>
      </c>
      <c r="B620" t="s">
        <v>1823</v>
      </c>
      <c r="C620" t="s">
        <v>1824</v>
      </c>
      <c r="D620" t="s">
        <v>1825</v>
      </c>
      <c r="E620" t="s">
        <v>1826</v>
      </c>
      <c r="F620" t="s">
        <v>1</v>
      </c>
      <c r="G620" t="s">
        <v>1827</v>
      </c>
      <c r="H620" t="s">
        <v>1828</v>
      </c>
      <c r="I620" t="s">
        <v>1</v>
      </c>
    </row>
    <row r="621" spans="1:9" x14ac:dyDescent="0.3">
      <c r="A621">
        <v>31000</v>
      </c>
      <c r="B621" t="s">
        <v>1829</v>
      </c>
      <c r="C621" t="s">
        <v>1830</v>
      </c>
      <c r="D621" t="s">
        <v>1831</v>
      </c>
      <c r="E621" t="s">
        <v>1832</v>
      </c>
      <c r="F621" t="s">
        <v>1</v>
      </c>
      <c r="G621" t="s">
        <v>1833</v>
      </c>
      <c r="H621" t="s">
        <v>1834</v>
      </c>
      <c r="I621" t="s">
        <v>1</v>
      </c>
    </row>
    <row r="622" spans="1:9" x14ac:dyDescent="0.3">
      <c r="A622">
        <v>31050</v>
      </c>
      <c r="B622" t="s">
        <v>1835</v>
      </c>
      <c r="C622" t="s">
        <v>1836</v>
      </c>
      <c r="D622" t="s">
        <v>1837</v>
      </c>
      <c r="E622" t="s">
        <v>1838</v>
      </c>
      <c r="F622" t="s">
        <v>1</v>
      </c>
      <c r="G622" t="s">
        <v>1839</v>
      </c>
      <c r="H622" t="s">
        <v>1840</v>
      </c>
      <c r="I622" t="s">
        <v>1</v>
      </c>
    </row>
    <row r="623" spans="1:9" x14ac:dyDescent="0.3">
      <c r="A623">
        <v>31100</v>
      </c>
      <c r="B623" t="s">
        <v>1841</v>
      </c>
      <c r="C623" t="s">
        <v>1842</v>
      </c>
      <c r="D623" t="s">
        <v>1843</v>
      </c>
      <c r="E623" t="s">
        <v>1844</v>
      </c>
      <c r="F623" t="s">
        <v>1</v>
      </c>
      <c r="G623" t="s">
        <v>1845</v>
      </c>
      <c r="H623" t="s">
        <v>1846</v>
      </c>
      <c r="I623" t="s">
        <v>1</v>
      </c>
    </row>
    <row r="624" spans="1:9" x14ac:dyDescent="0.3">
      <c r="A624">
        <v>31150</v>
      </c>
      <c r="B624" t="s">
        <v>1847</v>
      </c>
      <c r="C624" t="s">
        <v>1848</v>
      </c>
      <c r="D624" t="s">
        <v>1849</v>
      </c>
      <c r="E624" t="s">
        <v>1850</v>
      </c>
      <c r="F624" t="s">
        <v>1</v>
      </c>
      <c r="G624" t="s">
        <v>1851</v>
      </c>
      <c r="H624" t="s">
        <v>1852</v>
      </c>
      <c r="I624" t="s">
        <v>1</v>
      </c>
    </row>
    <row r="625" spans="1:9" x14ac:dyDescent="0.3">
      <c r="A625">
        <v>31200</v>
      </c>
      <c r="B625" t="s">
        <v>1853</v>
      </c>
      <c r="C625" t="s">
        <v>1854</v>
      </c>
      <c r="D625" t="s">
        <v>1855</v>
      </c>
      <c r="E625" t="s">
        <v>1856</v>
      </c>
      <c r="F625" t="s">
        <v>1</v>
      </c>
      <c r="G625" t="s">
        <v>1857</v>
      </c>
      <c r="H625" t="s">
        <v>1858</v>
      </c>
      <c r="I625" t="s">
        <v>1</v>
      </c>
    </row>
    <row r="626" spans="1:9" x14ac:dyDescent="0.3">
      <c r="A626">
        <v>31250</v>
      </c>
      <c r="B626" t="s">
        <v>1859</v>
      </c>
      <c r="C626" t="s">
        <v>1860</v>
      </c>
      <c r="D626" t="s">
        <v>1861</v>
      </c>
      <c r="E626" t="s">
        <v>1862</v>
      </c>
      <c r="F626" t="s">
        <v>1</v>
      </c>
      <c r="G626" t="s">
        <v>1863</v>
      </c>
      <c r="H626" t="s">
        <v>1864</v>
      </c>
      <c r="I626" t="s">
        <v>1</v>
      </c>
    </row>
    <row r="627" spans="1:9" x14ac:dyDescent="0.3">
      <c r="A627">
        <v>31300</v>
      </c>
      <c r="B627" t="s">
        <v>1865</v>
      </c>
      <c r="C627" t="s">
        <v>1866</v>
      </c>
      <c r="D627" t="s">
        <v>1867</v>
      </c>
      <c r="E627" t="s">
        <v>1868</v>
      </c>
      <c r="F627" t="s">
        <v>1</v>
      </c>
      <c r="G627" t="s">
        <v>1869</v>
      </c>
      <c r="H627" t="s">
        <v>1870</v>
      </c>
      <c r="I627" t="s">
        <v>1</v>
      </c>
    </row>
    <row r="628" spans="1:9" x14ac:dyDescent="0.3">
      <c r="A628">
        <v>31350</v>
      </c>
      <c r="B628" t="s">
        <v>1871</v>
      </c>
      <c r="C628" t="s">
        <v>1872</v>
      </c>
      <c r="D628" t="s">
        <v>1873</v>
      </c>
      <c r="E628" t="s">
        <v>1874</v>
      </c>
      <c r="F628" t="s">
        <v>1</v>
      </c>
      <c r="G628" t="s">
        <v>1875</v>
      </c>
      <c r="H628" t="s">
        <v>1876</v>
      </c>
      <c r="I628" t="s">
        <v>1</v>
      </c>
    </row>
    <row r="629" spans="1:9" x14ac:dyDescent="0.3">
      <c r="A629">
        <v>31400</v>
      </c>
      <c r="B629" t="s">
        <v>1877</v>
      </c>
      <c r="C629" t="s">
        <v>1878</v>
      </c>
      <c r="D629" t="s">
        <v>1879</v>
      </c>
      <c r="E629" t="s">
        <v>1880</v>
      </c>
      <c r="F629" t="s">
        <v>1</v>
      </c>
      <c r="G629" t="s">
        <v>1881</v>
      </c>
      <c r="H629" t="s">
        <v>1882</v>
      </c>
      <c r="I629" t="s">
        <v>1</v>
      </c>
    </row>
    <row r="630" spans="1:9" x14ac:dyDescent="0.3">
      <c r="A630">
        <v>31450</v>
      </c>
      <c r="B630" t="s">
        <v>1883</v>
      </c>
      <c r="C630" t="s">
        <v>1884</v>
      </c>
      <c r="D630" t="s">
        <v>1885</v>
      </c>
      <c r="E630" t="s">
        <v>1886</v>
      </c>
      <c r="F630" t="s">
        <v>1</v>
      </c>
      <c r="G630" t="s">
        <v>1887</v>
      </c>
      <c r="H630" t="s">
        <v>1888</v>
      </c>
      <c r="I630" t="s">
        <v>1</v>
      </c>
    </row>
    <row r="631" spans="1:9" x14ac:dyDescent="0.3">
      <c r="A631">
        <v>31500</v>
      </c>
      <c r="B631" t="s">
        <v>1883</v>
      </c>
      <c r="C631" t="s">
        <v>1884</v>
      </c>
      <c r="D631" t="s">
        <v>1885</v>
      </c>
      <c r="E631" t="s">
        <v>1886</v>
      </c>
      <c r="F631" t="s">
        <v>1</v>
      </c>
      <c r="G631" t="s">
        <v>1887</v>
      </c>
      <c r="H631" t="s">
        <v>1888</v>
      </c>
      <c r="I631" t="s">
        <v>1</v>
      </c>
    </row>
    <row r="632" spans="1:9" x14ac:dyDescent="0.3">
      <c r="A632">
        <v>31550</v>
      </c>
      <c r="B632" t="s">
        <v>1889</v>
      </c>
      <c r="C632" t="s">
        <v>1890</v>
      </c>
      <c r="D632" t="s">
        <v>1891</v>
      </c>
      <c r="E632" t="s">
        <v>1892</v>
      </c>
      <c r="F632" t="s">
        <v>1</v>
      </c>
      <c r="G632" t="s">
        <v>1893</v>
      </c>
      <c r="H632" t="s">
        <v>1894</v>
      </c>
      <c r="I632" t="s">
        <v>1</v>
      </c>
    </row>
    <row r="633" spans="1:9" x14ac:dyDescent="0.3">
      <c r="A633">
        <v>31600</v>
      </c>
      <c r="B633" t="s">
        <v>1889</v>
      </c>
      <c r="C633" t="s">
        <v>1890</v>
      </c>
      <c r="D633" t="s">
        <v>1891</v>
      </c>
      <c r="E633" t="s">
        <v>1892</v>
      </c>
      <c r="F633" t="s">
        <v>1</v>
      </c>
      <c r="G633" t="s">
        <v>1893</v>
      </c>
      <c r="H633" t="s">
        <v>1894</v>
      </c>
      <c r="I633" t="s">
        <v>1</v>
      </c>
    </row>
    <row r="634" spans="1:9" x14ac:dyDescent="0.3">
      <c r="A634">
        <v>31650</v>
      </c>
      <c r="B634" t="s">
        <v>1895</v>
      </c>
      <c r="C634" t="s">
        <v>1896</v>
      </c>
      <c r="D634" t="s">
        <v>1897</v>
      </c>
      <c r="E634" t="s">
        <v>1898</v>
      </c>
      <c r="F634" t="s">
        <v>1</v>
      </c>
      <c r="G634" t="s">
        <v>1899</v>
      </c>
      <c r="H634" t="s">
        <v>1900</v>
      </c>
      <c r="I634" t="s">
        <v>1</v>
      </c>
    </row>
    <row r="635" spans="1:9" x14ac:dyDescent="0.3">
      <c r="A635">
        <v>31700</v>
      </c>
      <c r="B635" t="s">
        <v>1901</v>
      </c>
      <c r="C635" t="s">
        <v>1902</v>
      </c>
      <c r="D635" t="s">
        <v>1903</v>
      </c>
      <c r="E635" t="s">
        <v>1904</v>
      </c>
      <c r="F635" t="s">
        <v>1</v>
      </c>
      <c r="G635" t="s">
        <v>1905</v>
      </c>
      <c r="H635" t="s">
        <v>1906</v>
      </c>
      <c r="I635" t="s">
        <v>1</v>
      </c>
    </row>
    <row r="636" spans="1:9" x14ac:dyDescent="0.3">
      <c r="A636">
        <v>31750</v>
      </c>
      <c r="B636" t="s">
        <v>1901</v>
      </c>
      <c r="C636" t="s">
        <v>1902</v>
      </c>
      <c r="D636" t="s">
        <v>1903</v>
      </c>
      <c r="E636" t="s">
        <v>1904</v>
      </c>
      <c r="F636" t="s">
        <v>1</v>
      </c>
      <c r="G636" t="s">
        <v>1905</v>
      </c>
      <c r="H636" t="s">
        <v>1906</v>
      </c>
      <c r="I636" t="s">
        <v>1</v>
      </c>
    </row>
    <row r="637" spans="1:9" x14ac:dyDescent="0.3">
      <c r="A637">
        <v>31800</v>
      </c>
      <c r="B637" t="s">
        <v>1907</v>
      </c>
      <c r="C637" t="s">
        <v>1908</v>
      </c>
      <c r="D637" t="s">
        <v>1909</v>
      </c>
      <c r="E637" t="s">
        <v>1910</v>
      </c>
      <c r="F637" t="s">
        <v>1</v>
      </c>
      <c r="G637" t="s">
        <v>1911</v>
      </c>
      <c r="H637" t="s">
        <v>1912</v>
      </c>
      <c r="I637" t="s">
        <v>1</v>
      </c>
    </row>
    <row r="638" spans="1:9" x14ac:dyDescent="0.3">
      <c r="A638">
        <v>31850</v>
      </c>
      <c r="B638" t="s">
        <v>1913</v>
      </c>
      <c r="C638" t="s">
        <v>1914</v>
      </c>
      <c r="D638" t="s">
        <v>1915</v>
      </c>
      <c r="E638" t="s">
        <v>1916</v>
      </c>
      <c r="F638" t="s">
        <v>1</v>
      </c>
      <c r="G638" t="s">
        <v>1917</v>
      </c>
      <c r="H638" t="s">
        <v>1918</v>
      </c>
      <c r="I638" t="s">
        <v>1</v>
      </c>
    </row>
    <row r="639" spans="1:9" x14ac:dyDescent="0.3">
      <c r="A639">
        <v>31900</v>
      </c>
      <c r="B639" t="s">
        <v>1919</v>
      </c>
      <c r="C639" t="s">
        <v>1920</v>
      </c>
      <c r="D639" t="s">
        <v>1921</v>
      </c>
      <c r="E639" t="s">
        <v>1922</v>
      </c>
      <c r="F639" t="s">
        <v>1</v>
      </c>
      <c r="G639" t="s">
        <v>1923</v>
      </c>
      <c r="H639" t="s">
        <v>1924</v>
      </c>
      <c r="I639" t="s">
        <v>1</v>
      </c>
    </row>
    <row r="640" spans="1:9" x14ac:dyDescent="0.3">
      <c r="A640">
        <v>31950</v>
      </c>
      <c r="B640" t="s">
        <v>1925</v>
      </c>
      <c r="C640" t="s">
        <v>1926</v>
      </c>
      <c r="D640" t="s">
        <v>1927</v>
      </c>
      <c r="E640" t="s">
        <v>1928</v>
      </c>
      <c r="F640" t="s">
        <v>1</v>
      </c>
      <c r="G640" t="s">
        <v>1929</v>
      </c>
      <c r="H640" t="s">
        <v>1930</v>
      </c>
      <c r="I640" t="s">
        <v>1</v>
      </c>
    </row>
    <row r="641" spans="1:9" x14ac:dyDescent="0.3">
      <c r="A641">
        <v>32000</v>
      </c>
      <c r="B641" t="s">
        <v>1931</v>
      </c>
      <c r="C641" t="s">
        <v>1932</v>
      </c>
      <c r="D641" t="s">
        <v>1933</v>
      </c>
      <c r="E641" t="s">
        <v>1934</v>
      </c>
      <c r="F641" t="s">
        <v>1</v>
      </c>
      <c r="G641" t="s">
        <v>1935</v>
      </c>
      <c r="H641" t="s">
        <v>1936</v>
      </c>
      <c r="I641" t="s">
        <v>1</v>
      </c>
    </row>
    <row r="642" spans="1:9" x14ac:dyDescent="0.3">
      <c r="A642">
        <v>32050</v>
      </c>
      <c r="B642" t="s">
        <v>1937</v>
      </c>
      <c r="C642" t="s">
        <v>1938</v>
      </c>
      <c r="D642" t="s">
        <v>1939</v>
      </c>
      <c r="E642" t="s">
        <v>1940</v>
      </c>
      <c r="F642" t="s">
        <v>1</v>
      </c>
      <c r="G642" t="s">
        <v>1941</v>
      </c>
      <c r="H642" t="s">
        <v>1942</v>
      </c>
      <c r="I642" t="s">
        <v>1</v>
      </c>
    </row>
    <row r="643" spans="1:9" x14ac:dyDescent="0.3">
      <c r="A643">
        <v>32100</v>
      </c>
      <c r="B643" t="s">
        <v>1943</v>
      </c>
      <c r="C643" t="s">
        <v>1944</v>
      </c>
      <c r="D643" t="s">
        <v>1945</v>
      </c>
      <c r="E643" t="s">
        <v>1946</v>
      </c>
      <c r="F643" t="s">
        <v>1</v>
      </c>
      <c r="G643" t="s">
        <v>1947</v>
      </c>
      <c r="H643" t="s">
        <v>1948</v>
      </c>
      <c r="I643" t="s">
        <v>1</v>
      </c>
    </row>
    <row r="644" spans="1:9" x14ac:dyDescent="0.3">
      <c r="A644">
        <v>32150</v>
      </c>
      <c r="B644" t="s">
        <v>1949</v>
      </c>
      <c r="C644" t="s">
        <v>1950</v>
      </c>
      <c r="D644" t="s">
        <v>1951</v>
      </c>
      <c r="E644" t="s">
        <v>1952</v>
      </c>
      <c r="F644" t="s">
        <v>1</v>
      </c>
      <c r="G644" t="s">
        <v>1953</v>
      </c>
      <c r="H644" t="s">
        <v>1954</v>
      </c>
      <c r="I644" t="s">
        <v>1</v>
      </c>
    </row>
    <row r="645" spans="1:9" x14ac:dyDescent="0.3">
      <c r="A645">
        <v>32200</v>
      </c>
      <c r="B645" t="s">
        <v>1955</v>
      </c>
      <c r="C645" t="s">
        <v>1956</v>
      </c>
      <c r="D645" t="s">
        <v>1957</v>
      </c>
      <c r="E645" t="s">
        <v>1958</v>
      </c>
      <c r="F645" t="s">
        <v>1</v>
      </c>
      <c r="G645" t="s">
        <v>1959</v>
      </c>
      <c r="H645" t="s">
        <v>1960</v>
      </c>
      <c r="I645" t="s">
        <v>1</v>
      </c>
    </row>
    <row r="646" spans="1:9" x14ac:dyDescent="0.3">
      <c r="A646">
        <v>32250</v>
      </c>
      <c r="B646" t="s">
        <v>1961</v>
      </c>
      <c r="C646" t="s">
        <v>1962</v>
      </c>
      <c r="D646" t="s">
        <v>1963</v>
      </c>
      <c r="E646" t="s">
        <v>1964</v>
      </c>
      <c r="F646" t="s">
        <v>1</v>
      </c>
      <c r="G646" t="s">
        <v>1965</v>
      </c>
      <c r="H646" t="s">
        <v>1966</v>
      </c>
      <c r="I646" t="s">
        <v>1</v>
      </c>
    </row>
    <row r="647" spans="1:9" x14ac:dyDescent="0.3">
      <c r="A647">
        <v>32300</v>
      </c>
      <c r="B647" t="s">
        <v>1967</v>
      </c>
      <c r="C647" t="s">
        <v>1968</v>
      </c>
      <c r="D647" t="s">
        <v>1969</v>
      </c>
      <c r="E647" t="s">
        <v>1970</v>
      </c>
      <c r="F647" t="s">
        <v>1</v>
      </c>
      <c r="G647" t="s">
        <v>1971</v>
      </c>
      <c r="H647" t="s">
        <v>1972</v>
      </c>
      <c r="I647" t="s">
        <v>1</v>
      </c>
    </row>
    <row r="648" spans="1:9" x14ac:dyDescent="0.3">
      <c r="A648">
        <v>32350</v>
      </c>
      <c r="B648" t="s">
        <v>1967</v>
      </c>
      <c r="C648" t="s">
        <v>1968</v>
      </c>
      <c r="D648" t="s">
        <v>1969</v>
      </c>
      <c r="E648" t="s">
        <v>1970</v>
      </c>
      <c r="F648" t="s">
        <v>1</v>
      </c>
      <c r="G648" t="s">
        <v>1971</v>
      </c>
      <c r="H648" t="s">
        <v>1972</v>
      </c>
      <c r="I648" t="s">
        <v>1</v>
      </c>
    </row>
    <row r="649" spans="1:9" x14ac:dyDescent="0.3">
      <c r="A649">
        <v>32400</v>
      </c>
      <c r="B649" t="s">
        <v>1973</v>
      </c>
      <c r="C649" t="s">
        <v>1974</v>
      </c>
      <c r="D649" t="s">
        <v>1975</v>
      </c>
      <c r="E649" t="s">
        <v>1976</v>
      </c>
      <c r="F649" t="s">
        <v>1</v>
      </c>
      <c r="G649" t="s">
        <v>1977</v>
      </c>
      <c r="H649" t="s">
        <v>1978</v>
      </c>
      <c r="I649" t="s">
        <v>1</v>
      </c>
    </row>
    <row r="650" spans="1:9" x14ac:dyDescent="0.3">
      <c r="A650">
        <v>32450</v>
      </c>
      <c r="B650" t="s">
        <v>1973</v>
      </c>
      <c r="C650" t="s">
        <v>1974</v>
      </c>
      <c r="D650" t="s">
        <v>1975</v>
      </c>
      <c r="E650" t="s">
        <v>1976</v>
      </c>
      <c r="F650" t="s">
        <v>1</v>
      </c>
      <c r="G650" t="s">
        <v>1977</v>
      </c>
      <c r="H650" t="s">
        <v>1978</v>
      </c>
      <c r="I650" t="s">
        <v>1</v>
      </c>
    </row>
    <row r="651" spans="1:9" x14ac:dyDescent="0.3">
      <c r="A651">
        <v>32500</v>
      </c>
      <c r="B651" t="s">
        <v>1979</v>
      </c>
      <c r="C651" t="s">
        <v>1980</v>
      </c>
      <c r="D651" t="s">
        <v>1981</v>
      </c>
      <c r="E651" t="s">
        <v>1982</v>
      </c>
      <c r="F651" t="s">
        <v>1</v>
      </c>
      <c r="G651" t="s">
        <v>1983</v>
      </c>
      <c r="H651" t="s">
        <v>1984</v>
      </c>
      <c r="I651" t="s">
        <v>1</v>
      </c>
    </row>
    <row r="652" spans="1:9" x14ac:dyDescent="0.3">
      <c r="A652">
        <v>32550</v>
      </c>
      <c r="B652" t="s">
        <v>1979</v>
      </c>
      <c r="C652" t="s">
        <v>1980</v>
      </c>
      <c r="D652" t="s">
        <v>1981</v>
      </c>
      <c r="E652" t="s">
        <v>1982</v>
      </c>
      <c r="F652" t="s">
        <v>1</v>
      </c>
      <c r="G652" t="s">
        <v>1983</v>
      </c>
      <c r="H652" t="s">
        <v>1984</v>
      </c>
      <c r="I652" t="s">
        <v>1</v>
      </c>
    </row>
    <row r="653" spans="1:9" x14ac:dyDescent="0.3">
      <c r="A653">
        <v>32600</v>
      </c>
      <c r="B653" t="s">
        <v>1985</v>
      </c>
      <c r="C653" t="s">
        <v>1986</v>
      </c>
      <c r="D653" t="s">
        <v>1987</v>
      </c>
      <c r="E653" t="s">
        <v>1988</v>
      </c>
      <c r="F653" t="s">
        <v>1</v>
      </c>
      <c r="G653" t="s">
        <v>1989</v>
      </c>
      <c r="H653" t="s">
        <v>1990</v>
      </c>
      <c r="I653" t="s">
        <v>1</v>
      </c>
    </row>
    <row r="654" spans="1:9" x14ac:dyDescent="0.3">
      <c r="A654">
        <v>32650</v>
      </c>
      <c r="B654" t="s">
        <v>1991</v>
      </c>
      <c r="C654" t="s">
        <v>1992</v>
      </c>
      <c r="D654" t="s">
        <v>1993</v>
      </c>
      <c r="E654" t="s">
        <v>1994</v>
      </c>
      <c r="F654" t="s">
        <v>1</v>
      </c>
      <c r="G654" t="s">
        <v>1995</v>
      </c>
      <c r="H654" t="s">
        <v>1996</v>
      </c>
      <c r="I654" t="s">
        <v>1</v>
      </c>
    </row>
    <row r="655" spans="1:9" x14ac:dyDescent="0.3">
      <c r="A655">
        <v>32700</v>
      </c>
      <c r="B655" t="s">
        <v>1997</v>
      </c>
      <c r="C655" t="s">
        <v>1998</v>
      </c>
      <c r="D655" t="s">
        <v>1999</v>
      </c>
      <c r="E655" t="s">
        <v>2000</v>
      </c>
      <c r="F655" t="s">
        <v>1</v>
      </c>
      <c r="G655" t="s">
        <v>2001</v>
      </c>
      <c r="H655" t="s">
        <v>2002</v>
      </c>
      <c r="I655" t="s">
        <v>1</v>
      </c>
    </row>
    <row r="656" spans="1:9" x14ac:dyDescent="0.3">
      <c r="A656">
        <v>32750</v>
      </c>
      <c r="B656" t="s">
        <v>1997</v>
      </c>
      <c r="C656" t="s">
        <v>1998</v>
      </c>
      <c r="D656" t="s">
        <v>1999</v>
      </c>
      <c r="E656" t="s">
        <v>2000</v>
      </c>
      <c r="F656" t="s">
        <v>1</v>
      </c>
      <c r="G656" t="s">
        <v>2001</v>
      </c>
      <c r="H656" t="s">
        <v>2002</v>
      </c>
      <c r="I656" t="s">
        <v>1</v>
      </c>
    </row>
    <row r="657" spans="1:9" x14ac:dyDescent="0.3">
      <c r="A657">
        <v>32800</v>
      </c>
      <c r="B657" t="s">
        <v>2003</v>
      </c>
      <c r="C657" t="s">
        <v>2004</v>
      </c>
      <c r="D657" t="s">
        <v>2005</v>
      </c>
      <c r="E657" t="s">
        <v>2006</v>
      </c>
      <c r="F657" t="s">
        <v>1</v>
      </c>
      <c r="G657" t="s">
        <v>2007</v>
      </c>
      <c r="H657" t="s">
        <v>2008</v>
      </c>
      <c r="I657" t="s">
        <v>1</v>
      </c>
    </row>
    <row r="658" spans="1:9" x14ac:dyDescent="0.3">
      <c r="A658">
        <v>32850</v>
      </c>
      <c r="B658" t="s">
        <v>2009</v>
      </c>
      <c r="C658" t="s">
        <v>2010</v>
      </c>
      <c r="D658" t="s">
        <v>2011</v>
      </c>
      <c r="E658" t="s">
        <v>2012</v>
      </c>
      <c r="F658" t="s">
        <v>1</v>
      </c>
      <c r="G658" t="s">
        <v>2013</v>
      </c>
      <c r="H658" t="s">
        <v>2014</v>
      </c>
      <c r="I658" t="s">
        <v>1</v>
      </c>
    </row>
    <row r="659" spans="1:9" x14ac:dyDescent="0.3">
      <c r="A659">
        <v>32900</v>
      </c>
      <c r="B659" t="s">
        <v>2015</v>
      </c>
      <c r="C659" t="s">
        <v>2016</v>
      </c>
      <c r="D659" t="s">
        <v>2017</v>
      </c>
      <c r="E659" t="s">
        <v>2018</v>
      </c>
      <c r="F659" t="s">
        <v>1</v>
      </c>
      <c r="G659" t="s">
        <v>2019</v>
      </c>
      <c r="H659" t="s">
        <v>2020</v>
      </c>
      <c r="I659" t="s">
        <v>1</v>
      </c>
    </row>
    <row r="660" spans="1:9" x14ac:dyDescent="0.3">
      <c r="A660">
        <v>32950</v>
      </c>
      <c r="B660" t="s">
        <v>2021</v>
      </c>
      <c r="C660" t="s">
        <v>2022</v>
      </c>
      <c r="D660" t="s">
        <v>2023</v>
      </c>
      <c r="E660" t="s">
        <v>2024</v>
      </c>
      <c r="F660" t="s">
        <v>1</v>
      </c>
      <c r="G660" t="s">
        <v>2025</v>
      </c>
      <c r="H660" t="s">
        <v>2026</v>
      </c>
      <c r="I660" t="s">
        <v>1</v>
      </c>
    </row>
    <row r="661" spans="1:9" x14ac:dyDescent="0.3">
      <c r="A661">
        <v>33000</v>
      </c>
      <c r="B661" t="s">
        <v>2027</v>
      </c>
      <c r="C661" t="s">
        <v>2028</v>
      </c>
      <c r="D661" t="s">
        <v>2029</v>
      </c>
      <c r="E661" t="s">
        <v>2030</v>
      </c>
      <c r="F661" t="s">
        <v>1</v>
      </c>
      <c r="G661" t="s">
        <v>2031</v>
      </c>
      <c r="H661" t="s">
        <v>2032</v>
      </c>
      <c r="I661" t="s">
        <v>1</v>
      </c>
    </row>
    <row r="662" spans="1:9" x14ac:dyDescent="0.3">
      <c r="A662">
        <v>33050</v>
      </c>
      <c r="B662" t="s">
        <v>2033</v>
      </c>
      <c r="C662" t="s">
        <v>2034</v>
      </c>
      <c r="D662" t="s">
        <v>2035</v>
      </c>
      <c r="E662" t="s">
        <v>2036</v>
      </c>
      <c r="F662" t="s">
        <v>1</v>
      </c>
      <c r="G662" t="s">
        <v>2037</v>
      </c>
      <c r="H662" t="s">
        <v>2038</v>
      </c>
      <c r="I662" t="s">
        <v>1</v>
      </c>
    </row>
    <row r="663" spans="1:9" x14ac:dyDescent="0.3">
      <c r="A663">
        <v>33100</v>
      </c>
      <c r="B663" t="s">
        <v>2039</v>
      </c>
      <c r="C663" t="s">
        <v>2040</v>
      </c>
      <c r="D663" t="s">
        <v>2041</v>
      </c>
      <c r="E663" t="s">
        <v>2042</v>
      </c>
      <c r="F663" t="s">
        <v>1</v>
      </c>
      <c r="G663" t="s">
        <v>2043</v>
      </c>
      <c r="H663" t="s">
        <v>2044</v>
      </c>
      <c r="I663" t="s">
        <v>1</v>
      </c>
    </row>
    <row r="664" spans="1:9" x14ac:dyDescent="0.3">
      <c r="A664">
        <v>33150</v>
      </c>
      <c r="B664" t="s">
        <v>2045</v>
      </c>
      <c r="C664" t="s">
        <v>2046</v>
      </c>
      <c r="D664" t="s">
        <v>2047</v>
      </c>
      <c r="E664" t="s">
        <v>2048</v>
      </c>
      <c r="F664" t="s">
        <v>1</v>
      </c>
      <c r="G664" t="s">
        <v>2049</v>
      </c>
      <c r="H664" t="s">
        <v>2050</v>
      </c>
      <c r="I664" t="s">
        <v>1</v>
      </c>
    </row>
    <row r="665" spans="1:9" x14ac:dyDescent="0.3">
      <c r="A665">
        <v>33200</v>
      </c>
      <c r="B665" t="s">
        <v>2051</v>
      </c>
      <c r="C665" t="s">
        <v>2052</v>
      </c>
      <c r="D665" t="s">
        <v>2053</v>
      </c>
      <c r="E665" t="s">
        <v>2054</v>
      </c>
      <c r="F665" t="s">
        <v>1</v>
      </c>
      <c r="G665" t="s">
        <v>2055</v>
      </c>
      <c r="H665" t="s">
        <v>2056</v>
      </c>
      <c r="I665" t="s">
        <v>1</v>
      </c>
    </row>
    <row r="666" spans="1:9" x14ac:dyDescent="0.3">
      <c r="A666">
        <v>33250</v>
      </c>
      <c r="B666" t="s">
        <v>2057</v>
      </c>
      <c r="C666" t="s">
        <v>2058</v>
      </c>
      <c r="D666" t="s">
        <v>2059</v>
      </c>
      <c r="E666" t="s">
        <v>2060</v>
      </c>
      <c r="F666" t="s">
        <v>1</v>
      </c>
      <c r="G666" t="s">
        <v>2061</v>
      </c>
      <c r="H666" t="s">
        <v>2062</v>
      </c>
      <c r="I666" t="s">
        <v>1</v>
      </c>
    </row>
    <row r="667" spans="1:9" x14ac:dyDescent="0.3">
      <c r="A667">
        <v>33300</v>
      </c>
      <c r="B667" t="s">
        <v>2063</v>
      </c>
      <c r="C667" t="s">
        <v>2064</v>
      </c>
      <c r="D667" t="s">
        <v>2065</v>
      </c>
      <c r="E667" t="s">
        <v>2066</v>
      </c>
      <c r="F667" t="s">
        <v>1</v>
      </c>
      <c r="G667" t="s">
        <v>2067</v>
      </c>
      <c r="H667" t="s">
        <v>2068</v>
      </c>
      <c r="I667" t="s">
        <v>1</v>
      </c>
    </row>
    <row r="668" spans="1:9" x14ac:dyDescent="0.3">
      <c r="A668">
        <v>33350</v>
      </c>
      <c r="B668" t="s">
        <v>2063</v>
      </c>
      <c r="C668" t="s">
        <v>2064</v>
      </c>
      <c r="D668" t="s">
        <v>2065</v>
      </c>
      <c r="E668" t="s">
        <v>2066</v>
      </c>
      <c r="F668" t="s">
        <v>1</v>
      </c>
      <c r="G668" t="s">
        <v>2067</v>
      </c>
      <c r="H668" t="s">
        <v>2068</v>
      </c>
      <c r="I668" t="s">
        <v>1</v>
      </c>
    </row>
    <row r="669" spans="1:9" x14ac:dyDescent="0.3">
      <c r="A669">
        <v>33400</v>
      </c>
      <c r="B669" t="s">
        <v>2069</v>
      </c>
      <c r="C669" t="s">
        <v>2070</v>
      </c>
      <c r="D669" t="s">
        <v>2071</v>
      </c>
      <c r="E669" t="s">
        <v>2072</v>
      </c>
      <c r="F669" t="s">
        <v>1</v>
      </c>
      <c r="G669" t="s">
        <v>2073</v>
      </c>
      <c r="H669" t="s">
        <v>2074</v>
      </c>
      <c r="I669" t="s">
        <v>1</v>
      </c>
    </row>
    <row r="670" spans="1:9" x14ac:dyDescent="0.3">
      <c r="A670">
        <v>33450</v>
      </c>
      <c r="B670" t="s">
        <v>2075</v>
      </c>
      <c r="C670" t="s">
        <v>2076</v>
      </c>
      <c r="D670" t="s">
        <v>2077</v>
      </c>
      <c r="E670" t="s">
        <v>2078</v>
      </c>
      <c r="F670" t="s">
        <v>1</v>
      </c>
      <c r="G670" t="s">
        <v>2079</v>
      </c>
      <c r="H670" t="s">
        <v>2080</v>
      </c>
      <c r="I670" t="s">
        <v>1</v>
      </c>
    </row>
    <row r="671" spans="1:9" x14ac:dyDescent="0.3">
      <c r="A671">
        <v>33500</v>
      </c>
      <c r="B671" t="s">
        <v>2081</v>
      </c>
      <c r="C671" t="s">
        <v>2082</v>
      </c>
      <c r="D671" t="s">
        <v>2083</v>
      </c>
      <c r="E671" t="s">
        <v>2084</v>
      </c>
      <c r="F671" t="s">
        <v>1</v>
      </c>
      <c r="G671" t="s">
        <v>2085</v>
      </c>
      <c r="H671" t="s">
        <v>2086</v>
      </c>
      <c r="I671" t="s">
        <v>1</v>
      </c>
    </row>
    <row r="672" spans="1:9" x14ac:dyDescent="0.3">
      <c r="A672">
        <v>33550</v>
      </c>
      <c r="B672" t="s">
        <v>2087</v>
      </c>
      <c r="C672" t="s">
        <v>2088</v>
      </c>
      <c r="D672" t="s">
        <v>2089</v>
      </c>
      <c r="E672" t="s">
        <v>2090</v>
      </c>
      <c r="F672" t="s">
        <v>1</v>
      </c>
      <c r="G672" t="s">
        <v>2091</v>
      </c>
      <c r="H672" t="s">
        <v>2092</v>
      </c>
      <c r="I672" t="s">
        <v>1</v>
      </c>
    </row>
    <row r="673" spans="1:9" x14ac:dyDescent="0.3">
      <c r="A673">
        <v>33600</v>
      </c>
      <c r="B673" t="s">
        <v>2093</v>
      </c>
      <c r="C673" t="s">
        <v>2094</v>
      </c>
      <c r="D673" t="s">
        <v>2095</v>
      </c>
      <c r="E673" t="s">
        <v>2096</v>
      </c>
      <c r="F673" t="s">
        <v>1</v>
      </c>
      <c r="G673" t="s">
        <v>2097</v>
      </c>
      <c r="H673" t="s">
        <v>2098</v>
      </c>
      <c r="I673" t="s">
        <v>1</v>
      </c>
    </row>
    <row r="674" spans="1:9" x14ac:dyDescent="0.3">
      <c r="A674">
        <v>33650</v>
      </c>
      <c r="B674" t="s">
        <v>2099</v>
      </c>
      <c r="C674" t="s">
        <v>2100</v>
      </c>
      <c r="D674" t="s">
        <v>2101</v>
      </c>
      <c r="E674" t="s">
        <v>2102</v>
      </c>
      <c r="F674" t="s">
        <v>1</v>
      </c>
      <c r="G674" t="s">
        <v>2103</v>
      </c>
      <c r="H674" t="s">
        <v>2104</v>
      </c>
      <c r="I674" t="s">
        <v>1</v>
      </c>
    </row>
    <row r="675" spans="1:9" x14ac:dyDescent="0.3">
      <c r="A675">
        <v>33700</v>
      </c>
      <c r="B675" t="s">
        <v>2105</v>
      </c>
      <c r="C675" t="s">
        <v>2106</v>
      </c>
      <c r="D675" t="s">
        <v>2107</v>
      </c>
      <c r="E675" t="s">
        <v>2108</v>
      </c>
      <c r="F675" t="s">
        <v>1</v>
      </c>
      <c r="G675" t="s">
        <v>2109</v>
      </c>
      <c r="H675" t="s">
        <v>2110</v>
      </c>
      <c r="I675" t="s">
        <v>1</v>
      </c>
    </row>
    <row r="676" spans="1:9" x14ac:dyDescent="0.3">
      <c r="A676">
        <v>33750</v>
      </c>
      <c r="B676" t="s">
        <v>2111</v>
      </c>
      <c r="C676" t="s">
        <v>2112</v>
      </c>
      <c r="D676" t="s">
        <v>2113</v>
      </c>
      <c r="E676" t="s">
        <v>2114</v>
      </c>
      <c r="F676" t="s">
        <v>1</v>
      </c>
      <c r="G676" t="s">
        <v>2115</v>
      </c>
      <c r="H676" t="s">
        <v>2116</v>
      </c>
      <c r="I676" t="s">
        <v>1</v>
      </c>
    </row>
    <row r="677" spans="1:9" x14ac:dyDescent="0.3">
      <c r="A677">
        <v>33800</v>
      </c>
      <c r="B677" t="s">
        <v>2117</v>
      </c>
      <c r="C677" t="s">
        <v>2118</v>
      </c>
      <c r="D677" t="s">
        <v>2119</v>
      </c>
      <c r="E677" t="s">
        <v>2120</v>
      </c>
      <c r="F677" t="s">
        <v>1</v>
      </c>
      <c r="G677" t="s">
        <v>2121</v>
      </c>
      <c r="H677" t="s">
        <v>2122</v>
      </c>
      <c r="I677" t="s">
        <v>1</v>
      </c>
    </row>
    <row r="678" spans="1:9" x14ac:dyDescent="0.3">
      <c r="A678">
        <v>33850</v>
      </c>
      <c r="B678" t="s">
        <v>2123</v>
      </c>
      <c r="C678" t="s">
        <v>2124</v>
      </c>
      <c r="D678" t="s">
        <v>2125</v>
      </c>
      <c r="E678" t="s">
        <v>2126</v>
      </c>
      <c r="F678" t="s">
        <v>1</v>
      </c>
      <c r="G678" t="s">
        <v>2127</v>
      </c>
      <c r="H678" t="s">
        <v>2128</v>
      </c>
      <c r="I678" t="s">
        <v>1</v>
      </c>
    </row>
    <row r="679" spans="1:9" x14ac:dyDescent="0.3">
      <c r="A679">
        <v>33900</v>
      </c>
      <c r="B679" t="s">
        <v>2129</v>
      </c>
      <c r="C679" t="s">
        <v>2130</v>
      </c>
      <c r="D679" t="s">
        <v>2131</v>
      </c>
      <c r="E679" t="s">
        <v>2132</v>
      </c>
      <c r="F679" t="s">
        <v>1</v>
      </c>
      <c r="G679" t="s">
        <v>2133</v>
      </c>
      <c r="H679" t="s">
        <v>2134</v>
      </c>
      <c r="I679" t="s">
        <v>1</v>
      </c>
    </row>
    <row r="680" spans="1:9" x14ac:dyDescent="0.3">
      <c r="A680">
        <v>33950</v>
      </c>
      <c r="B680" t="s">
        <v>2129</v>
      </c>
      <c r="C680" t="s">
        <v>2130</v>
      </c>
      <c r="D680" t="s">
        <v>2131</v>
      </c>
      <c r="E680" t="s">
        <v>2132</v>
      </c>
      <c r="F680" t="s">
        <v>1</v>
      </c>
      <c r="G680" t="s">
        <v>2133</v>
      </c>
      <c r="H680" t="s">
        <v>2134</v>
      </c>
      <c r="I680" t="s">
        <v>1</v>
      </c>
    </row>
    <row r="681" spans="1:9" x14ac:dyDescent="0.3">
      <c r="A681">
        <v>34000</v>
      </c>
      <c r="B681" t="s">
        <v>2135</v>
      </c>
      <c r="C681" t="s">
        <v>2136</v>
      </c>
      <c r="D681" t="s">
        <v>2137</v>
      </c>
      <c r="E681" t="s">
        <v>2138</v>
      </c>
      <c r="F681" t="s">
        <v>1</v>
      </c>
      <c r="G681" t="s">
        <v>2139</v>
      </c>
      <c r="H681" t="s">
        <v>2140</v>
      </c>
      <c r="I681" t="s">
        <v>1</v>
      </c>
    </row>
    <row r="682" spans="1:9" x14ac:dyDescent="0.3">
      <c r="A682">
        <v>34050</v>
      </c>
      <c r="B682" t="s">
        <v>2141</v>
      </c>
      <c r="C682" t="s">
        <v>2142</v>
      </c>
      <c r="D682" t="s">
        <v>2143</v>
      </c>
      <c r="E682" t="s">
        <v>2144</v>
      </c>
      <c r="F682" t="s">
        <v>1</v>
      </c>
      <c r="G682" t="s">
        <v>2145</v>
      </c>
      <c r="H682" t="s">
        <v>2146</v>
      </c>
      <c r="I682" t="s">
        <v>1</v>
      </c>
    </row>
    <row r="683" spans="1:9" x14ac:dyDescent="0.3">
      <c r="A683">
        <v>34100</v>
      </c>
      <c r="B683" t="s">
        <v>2147</v>
      </c>
      <c r="C683" t="s">
        <v>2148</v>
      </c>
      <c r="D683" t="s">
        <v>2149</v>
      </c>
      <c r="E683" t="s">
        <v>2150</v>
      </c>
      <c r="F683" t="s">
        <v>1</v>
      </c>
      <c r="G683" t="s">
        <v>2151</v>
      </c>
      <c r="H683" t="s">
        <v>2152</v>
      </c>
      <c r="I683" t="s">
        <v>1</v>
      </c>
    </row>
    <row r="684" spans="1:9" x14ac:dyDescent="0.3">
      <c r="A684">
        <v>34150</v>
      </c>
      <c r="B684" t="s">
        <v>2153</v>
      </c>
      <c r="C684" t="s">
        <v>2154</v>
      </c>
      <c r="D684" t="s">
        <v>2155</v>
      </c>
      <c r="E684" t="s">
        <v>2156</v>
      </c>
      <c r="F684" t="s">
        <v>1</v>
      </c>
      <c r="G684" t="s">
        <v>2157</v>
      </c>
      <c r="H684" t="s">
        <v>2158</v>
      </c>
      <c r="I684" t="s">
        <v>1</v>
      </c>
    </row>
    <row r="685" spans="1:9" x14ac:dyDescent="0.3">
      <c r="A685">
        <v>34200</v>
      </c>
      <c r="B685" t="s">
        <v>2159</v>
      </c>
      <c r="C685" t="s">
        <v>2160</v>
      </c>
      <c r="D685" t="s">
        <v>2161</v>
      </c>
      <c r="E685" t="s">
        <v>2162</v>
      </c>
      <c r="F685" t="s">
        <v>1</v>
      </c>
      <c r="G685" t="s">
        <v>2163</v>
      </c>
      <c r="H685" t="s">
        <v>2164</v>
      </c>
      <c r="I685" t="s">
        <v>1</v>
      </c>
    </row>
    <row r="686" spans="1:9" x14ac:dyDescent="0.3">
      <c r="A686">
        <v>34250</v>
      </c>
      <c r="B686" t="s">
        <v>2165</v>
      </c>
      <c r="C686" t="s">
        <v>2166</v>
      </c>
      <c r="D686" t="s">
        <v>2167</v>
      </c>
      <c r="E686" t="s">
        <v>2168</v>
      </c>
      <c r="F686" t="s">
        <v>1</v>
      </c>
      <c r="G686" t="s">
        <v>2169</v>
      </c>
      <c r="H686" t="s">
        <v>2170</v>
      </c>
      <c r="I686" t="s">
        <v>1</v>
      </c>
    </row>
    <row r="687" spans="1:9" x14ac:dyDescent="0.3">
      <c r="A687">
        <v>34300</v>
      </c>
      <c r="B687" t="s">
        <v>2171</v>
      </c>
      <c r="C687" t="s">
        <v>2172</v>
      </c>
      <c r="D687" t="s">
        <v>2173</v>
      </c>
      <c r="E687" t="s">
        <v>2174</v>
      </c>
      <c r="F687" t="s">
        <v>1</v>
      </c>
      <c r="G687" t="s">
        <v>2175</v>
      </c>
      <c r="H687" t="s">
        <v>2176</v>
      </c>
      <c r="I687" t="s">
        <v>1</v>
      </c>
    </row>
    <row r="688" spans="1:9" x14ac:dyDescent="0.3">
      <c r="A688">
        <v>34350</v>
      </c>
      <c r="B688" t="s">
        <v>2177</v>
      </c>
      <c r="C688" t="s">
        <v>2178</v>
      </c>
      <c r="D688" t="s">
        <v>2179</v>
      </c>
      <c r="E688" t="s">
        <v>2180</v>
      </c>
      <c r="F688" t="s">
        <v>1</v>
      </c>
      <c r="G688" t="s">
        <v>2181</v>
      </c>
      <c r="H688" t="s">
        <v>2182</v>
      </c>
      <c r="I688" t="s">
        <v>1</v>
      </c>
    </row>
    <row r="689" spans="1:9" x14ac:dyDescent="0.3">
      <c r="A689">
        <v>34400</v>
      </c>
      <c r="B689" t="s">
        <v>2183</v>
      </c>
      <c r="C689" t="s">
        <v>2184</v>
      </c>
      <c r="D689" t="s">
        <v>2185</v>
      </c>
      <c r="E689" t="s">
        <v>2186</v>
      </c>
      <c r="F689" t="s">
        <v>1</v>
      </c>
      <c r="G689" t="s">
        <v>2187</v>
      </c>
      <c r="H689" t="s">
        <v>2188</v>
      </c>
      <c r="I689" t="s">
        <v>1</v>
      </c>
    </row>
    <row r="690" spans="1:9" x14ac:dyDescent="0.3">
      <c r="A690">
        <v>34450</v>
      </c>
      <c r="B690" t="s">
        <v>2189</v>
      </c>
      <c r="C690" t="s">
        <v>2190</v>
      </c>
      <c r="D690" t="s">
        <v>2191</v>
      </c>
      <c r="E690" t="s">
        <v>2192</v>
      </c>
      <c r="F690" t="s">
        <v>1</v>
      </c>
      <c r="G690" t="s">
        <v>2193</v>
      </c>
      <c r="H690" t="s">
        <v>2194</v>
      </c>
      <c r="I690" t="s">
        <v>1</v>
      </c>
    </row>
    <row r="691" spans="1:9" x14ac:dyDescent="0.3">
      <c r="A691">
        <v>34500</v>
      </c>
      <c r="B691" t="s">
        <v>2195</v>
      </c>
      <c r="C691" t="s">
        <v>2196</v>
      </c>
      <c r="D691" t="s">
        <v>2197</v>
      </c>
      <c r="E691" t="s">
        <v>2198</v>
      </c>
      <c r="F691" t="s">
        <v>1</v>
      </c>
      <c r="G691" t="s">
        <v>2199</v>
      </c>
      <c r="H691" t="s">
        <v>2200</v>
      </c>
      <c r="I691" t="s">
        <v>1</v>
      </c>
    </row>
    <row r="692" spans="1:9" x14ac:dyDescent="0.3">
      <c r="A692">
        <v>34550</v>
      </c>
      <c r="B692" t="s">
        <v>2195</v>
      </c>
      <c r="C692" t="s">
        <v>2196</v>
      </c>
      <c r="D692" t="s">
        <v>2197</v>
      </c>
      <c r="E692" t="s">
        <v>2198</v>
      </c>
      <c r="F692" t="s">
        <v>1</v>
      </c>
      <c r="G692" t="s">
        <v>2199</v>
      </c>
      <c r="H692" t="s">
        <v>2200</v>
      </c>
      <c r="I692" t="s">
        <v>1</v>
      </c>
    </row>
    <row r="693" spans="1:9" x14ac:dyDescent="0.3">
      <c r="A693">
        <v>34600</v>
      </c>
      <c r="B693" t="s">
        <v>2201</v>
      </c>
      <c r="C693" t="s">
        <v>2202</v>
      </c>
      <c r="D693" t="s">
        <v>2203</v>
      </c>
      <c r="E693" t="s">
        <v>2204</v>
      </c>
      <c r="F693" t="s">
        <v>1</v>
      </c>
      <c r="G693" t="s">
        <v>2205</v>
      </c>
      <c r="H693" t="s">
        <v>2206</v>
      </c>
      <c r="I693" t="s">
        <v>1</v>
      </c>
    </row>
    <row r="694" spans="1:9" x14ac:dyDescent="0.3">
      <c r="A694">
        <v>34650</v>
      </c>
      <c r="B694" t="s">
        <v>2207</v>
      </c>
      <c r="C694" t="s">
        <v>2208</v>
      </c>
      <c r="D694" t="s">
        <v>2209</v>
      </c>
      <c r="E694" t="s">
        <v>2210</v>
      </c>
      <c r="F694" t="s">
        <v>1</v>
      </c>
      <c r="G694" t="s">
        <v>2211</v>
      </c>
      <c r="H694" t="s">
        <v>2212</v>
      </c>
      <c r="I694" t="s">
        <v>1</v>
      </c>
    </row>
    <row r="695" spans="1:9" x14ac:dyDescent="0.3">
      <c r="A695">
        <v>34700</v>
      </c>
      <c r="B695" t="s">
        <v>2213</v>
      </c>
      <c r="C695" t="s">
        <v>2214</v>
      </c>
      <c r="D695" t="s">
        <v>2215</v>
      </c>
      <c r="E695" t="s">
        <v>2216</v>
      </c>
      <c r="F695" t="s">
        <v>1</v>
      </c>
      <c r="G695" t="s">
        <v>2217</v>
      </c>
      <c r="H695" t="s">
        <v>2218</v>
      </c>
      <c r="I695" t="s">
        <v>1</v>
      </c>
    </row>
    <row r="696" spans="1:9" x14ac:dyDescent="0.3">
      <c r="A696">
        <v>34750</v>
      </c>
      <c r="B696" t="s">
        <v>2219</v>
      </c>
      <c r="C696" t="s">
        <v>2220</v>
      </c>
      <c r="D696" t="s">
        <v>2221</v>
      </c>
      <c r="E696" t="s">
        <v>2222</v>
      </c>
      <c r="F696" t="s">
        <v>1</v>
      </c>
      <c r="G696" t="s">
        <v>2223</v>
      </c>
      <c r="H696" t="s">
        <v>2224</v>
      </c>
      <c r="I696" t="s">
        <v>1</v>
      </c>
    </row>
    <row r="697" spans="1:9" x14ac:dyDescent="0.3">
      <c r="A697">
        <v>34800</v>
      </c>
      <c r="B697" t="s">
        <v>2225</v>
      </c>
      <c r="C697" t="s">
        <v>2226</v>
      </c>
      <c r="D697" t="s">
        <v>2227</v>
      </c>
      <c r="E697" t="s">
        <v>2228</v>
      </c>
      <c r="F697" t="s">
        <v>1</v>
      </c>
      <c r="G697" t="s">
        <v>2229</v>
      </c>
      <c r="H697" t="s">
        <v>2230</v>
      </c>
      <c r="I697" t="s">
        <v>1</v>
      </c>
    </row>
    <row r="698" spans="1:9" x14ac:dyDescent="0.3">
      <c r="A698">
        <v>34850</v>
      </c>
      <c r="B698" t="s">
        <v>2231</v>
      </c>
      <c r="C698" t="s">
        <v>2232</v>
      </c>
      <c r="D698" t="s">
        <v>2233</v>
      </c>
      <c r="E698" t="s">
        <v>2234</v>
      </c>
      <c r="F698" t="s">
        <v>1</v>
      </c>
      <c r="G698" t="s">
        <v>2235</v>
      </c>
      <c r="H698" t="s">
        <v>2236</v>
      </c>
      <c r="I698" t="s">
        <v>1</v>
      </c>
    </row>
    <row r="699" spans="1:9" x14ac:dyDescent="0.3">
      <c r="A699">
        <v>34900</v>
      </c>
      <c r="B699" t="s">
        <v>2231</v>
      </c>
      <c r="C699" t="s">
        <v>2232</v>
      </c>
      <c r="D699" t="s">
        <v>2233</v>
      </c>
      <c r="E699" t="s">
        <v>2234</v>
      </c>
      <c r="F699" t="s">
        <v>1</v>
      </c>
      <c r="G699" t="s">
        <v>2235</v>
      </c>
      <c r="H699" t="s">
        <v>2236</v>
      </c>
      <c r="I699" t="s">
        <v>1</v>
      </c>
    </row>
    <row r="700" spans="1:9" x14ac:dyDescent="0.3">
      <c r="A700">
        <v>34950</v>
      </c>
      <c r="B700" t="s">
        <v>2237</v>
      </c>
      <c r="C700" t="s">
        <v>2238</v>
      </c>
      <c r="D700" t="s">
        <v>2239</v>
      </c>
      <c r="E700" t="s">
        <v>2240</v>
      </c>
      <c r="F700" t="s">
        <v>1</v>
      </c>
      <c r="G700" t="s">
        <v>2241</v>
      </c>
      <c r="H700" t="s">
        <v>2242</v>
      </c>
      <c r="I700" t="s">
        <v>1</v>
      </c>
    </row>
    <row r="701" spans="1:9" x14ac:dyDescent="0.3">
      <c r="A701">
        <v>35000</v>
      </c>
      <c r="B701" t="s">
        <v>2243</v>
      </c>
      <c r="C701" t="s">
        <v>2244</v>
      </c>
      <c r="D701" t="s">
        <v>2245</v>
      </c>
      <c r="E701" t="s">
        <v>2246</v>
      </c>
      <c r="F701" t="s">
        <v>1</v>
      </c>
      <c r="G701" t="s">
        <v>2247</v>
      </c>
      <c r="H701" t="s">
        <v>2248</v>
      </c>
      <c r="I701" t="s">
        <v>1</v>
      </c>
    </row>
    <row r="702" spans="1:9" x14ac:dyDescent="0.3">
      <c r="A702">
        <v>35050</v>
      </c>
      <c r="B702" t="s">
        <v>2249</v>
      </c>
      <c r="C702" t="s">
        <v>2250</v>
      </c>
      <c r="D702" t="s">
        <v>2251</v>
      </c>
      <c r="E702" t="s">
        <v>2252</v>
      </c>
      <c r="F702" t="s">
        <v>1</v>
      </c>
      <c r="G702" t="s">
        <v>2253</v>
      </c>
      <c r="H702" t="s">
        <v>2254</v>
      </c>
      <c r="I702" t="s">
        <v>1</v>
      </c>
    </row>
    <row r="703" spans="1:9" x14ac:dyDescent="0.3">
      <c r="A703">
        <v>35100</v>
      </c>
      <c r="B703" t="s">
        <v>2255</v>
      </c>
      <c r="C703" t="s">
        <v>2256</v>
      </c>
      <c r="D703" t="s">
        <v>2257</v>
      </c>
      <c r="E703" t="s">
        <v>2258</v>
      </c>
      <c r="F703" t="s">
        <v>1</v>
      </c>
      <c r="G703" t="s">
        <v>2259</v>
      </c>
      <c r="H703" t="s">
        <v>2260</v>
      </c>
      <c r="I703" t="s">
        <v>1</v>
      </c>
    </row>
    <row r="704" spans="1:9" x14ac:dyDescent="0.3">
      <c r="A704">
        <v>35150</v>
      </c>
      <c r="B704" t="s">
        <v>2261</v>
      </c>
      <c r="C704" t="s">
        <v>2262</v>
      </c>
      <c r="D704" t="s">
        <v>2263</v>
      </c>
      <c r="E704" t="s">
        <v>2264</v>
      </c>
      <c r="F704" t="s">
        <v>1</v>
      </c>
      <c r="G704" t="s">
        <v>2265</v>
      </c>
      <c r="H704" t="s">
        <v>2266</v>
      </c>
      <c r="I704" t="s">
        <v>1</v>
      </c>
    </row>
    <row r="705" spans="1:9" x14ac:dyDescent="0.3">
      <c r="A705">
        <v>35200</v>
      </c>
      <c r="B705" t="s">
        <v>2267</v>
      </c>
      <c r="C705" t="s">
        <v>2268</v>
      </c>
      <c r="D705" t="s">
        <v>2269</v>
      </c>
      <c r="E705" t="s">
        <v>2270</v>
      </c>
      <c r="F705" t="s">
        <v>1</v>
      </c>
      <c r="G705" t="s">
        <v>2271</v>
      </c>
      <c r="H705" t="s">
        <v>2272</v>
      </c>
      <c r="I705" t="s">
        <v>1</v>
      </c>
    </row>
    <row r="706" spans="1:9" x14ac:dyDescent="0.3">
      <c r="A706">
        <v>35250</v>
      </c>
      <c r="B706" t="s">
        <v>2273</v>
      </c>
      <c r="C706" t="s">
        <v>2274</v>
      </c>
      <c r="D706" t="s">
        <v>2275</v>
      </c>
      <c r="E706" t="s">
        <v>2276</v>
      </c>
      <c r="F706" t="s">
        <v>1</v>
      </c>
      <c r="G706" t="s">
        <v>2277</v>
      </c>
      <c r="H706" t="s">
        <v>2278</v>
      </c>
      <c r="I706" t="s">
        <v>1</v>
      </c>
    </row>
    <row r="707" spans="1:9" x14ac:dyDescent="0.3">
      <c r="A707">
        <v>35300</v>
      </c>
      <c r="B707" t="s">
        <v>2279</v>
      </c>
      <c r="C707" t="s">
        <v>2280</v>
      </c>
      <c r="D707" t="s">
        <v>2281</v>
      </c>
      <c r="E707" t="s">
        <v>2282</v>
      </c>
      <c r="F707" t="s">
        <v>1</v>
      </c>
      <c r="G707" t="s">
        <v>2283</v>
      </c>
      <c r="H707" t="s">
        <v>2284</v>
      </c>
      <c r="I707" t="s">
        <v>1</v>
      </c>
    </row>
    <row r="708" spans="1:9" x14ac:dyDescent="0.3">
      <c r="A708">
        <v>35350</v>
      </c>
      <c r="B708" t="s">
        <v>2279</v>
      </c>
      <c r="C708" t="s">
        <v>2280</v>
      </c>
      <c r="D708" t="s">
        <v>2281</v>
      </c>
      <c r="E708" t="s">
        <v>2282</v>
      </c>
      <c r="F708" t="s">
        <v>1</v>
      </c>
      <c r="G708" t="s">
        <v>2283</v>
      </c>
      <c r="H708" t="s">
        <v>2284</v>
      </c>
      <c r="I708" t="s">
        <v>1</v>
      </c>
    </row>
    <row r="709" spans="1:9" x14ac:dyDescent="0.3">
      <c r="A709">
        <v>35400</v>
      </c>
      <c r="B709" t="s">
        <v>2279</v>
      </c>
      <c r="C709" t="s">
        <v>2280</v>
      </c>
      <c r="D709" t="s">
        <v>2281</v>
      </c>
      <c r="E709" t="s">
        <v>2282</v>
      </c>
      <c r="F709" t="s">
        <v>1</v>
      </c>
      <c r="G709" t="s">
        <v>2283</v>
      </c>
      <c r="H709" t="s">
        <v>2284</v>
      </c>
      <c r="I709" t="s">
        <v>1</v>
      </c>
    </row>
    <row r="710" spans="1:9" x14ac:dyDescent="0.3">
      <c r="A710">
        <v>35450</v>
      </c>
      <c r="B710" t="s">
        <v>2285</v>
      </c>
      <c r="C710" t="s">
        <v>2286</v>
      </c>
      <c r="D710" t="s">
        <v>2287</v>
      </c>
      <c r="E710" t="s">
        <v>2288</v>
      </c>
      <c r="F710" t="s">
        <v>1</v>
      </c>
      <c r="G710" t="s">
        <v>2289</v>
      </c>
      <c r="H710" t="s">
        <v>2290</v>
      </c>
      <c r="I710" t="s">
        <v>1</v>
      </c>
    </row>
    <row r="711" spans="1:9" x14ac:dyDescent="0.3">
      <c r="A711">
        <v>35500</v>
      </c>
      <c r="B711" t="s">
        <v>2291</v>
      </c>
      <c r="C711" t="s">
        <v>2292</v>
      </c>
      <c r="D711" t="s">
        <v>2293</v>
      </c>
      <c r="E711" t="s">
        <v>2294</v>
      </c>
      <c r="F711" t="s">
        <v>1</v>
      </c>
      <c r="G711" t="s">
        <v>2295</v>
      </c>
      <c r="H711" t="s">
        <v>2296</v>
      </c>
      <c r="I711" t="s">
        <v>1</v>
      </c>
    </row>
    <row r="712" spans="1:9" x14ac:dyDescent="0.3">
      <c r="A712">
        <v>35550</v>
      </c>
      <c r="B712" t="s">
        <v>2297</v>
      </c>
      <c r="C712" t="s">
        <v>2298</v>
      </c>
      <c r="D712" t="s">
        <v>2299</v>
      </c>
      <c r="E712" t="s">
        <v>2300</v>
      </c>
      <c r="F712" t="s">
        <v>1</v>
      </c>
      <c r="G712" t="s">
        <v>2301</v>
      </c>
      <c r="H712" t="s">
        <v>2302</v>
      </c>
      <c r="I712" t="s">
        <v>1</v>
      </c>
    </row>
    <row r="713" spans="1:9" x14ac:dyDescent="0.3">
      <c r="A713">
        <v>35600</v>
      </c>
      <c r="B713" t="s">
        <v>2297</v>
      </c>
      <c r="C713" t="s">
        <v>2298</v>
      </c>
      <c r="D713" t="s">
        <v>2299</v>
      </c>
      <c r="E713" t="s">
        <v>2300</v>
      </c>
      <c r="F713" t="s">
        <v>1</v>
      </c>
      <c r="G713" t="s">
        <v>2301</v>
      </c>
      <c r="H713" t="s">
        <v>2302</v>
      </c>
      <c r="I713" t="s">
        <v>1</v>
      </c>
    </row>
    <row r="714" spans="1:9" x14ac:dyDescent="0.3">
      <c r="A714">
        <v>35650</v>
      </c>
      <c r="B714" t="s">
        <v>2303</v>
      </c>
      <c r="C714" t="s">
        <v>2304</v>
      </c>
      <c r="D714" t="s">
        <v>2305</v>
      </c>
      <c r="E714" t="s">
        <v>2306</v>
      </c>
      <c r="F714" t="s">
        <v>1</v>
      </c>
      <c r="G714" t="s">
        <v>2307</v>
      </c>
      <c r="H714" t="s">
        <v>2308</v>
      </c>
      <c r="I714" t="s">
        <v>1</v>
      </c>
    </row>
    <row r="715" spans="1:9" x14ac:dyDescent="0.3">
      <c r="A715">
        <v>35700</v>
      </c>
      <c r="B715" t="s">
        <v>2309</v>
      </c>
      <c r="C715" t="s">
        <v>2310</v>
      </c>
      <c r="D715" t="s">
        <v>2311</v>
      </c>
      <c r="E715" t="s">
        <v>2312</v>
      </c>
      <c r="F715" t="s">
        <v>1</v>
      </c>
      <c r="G715" t="s">
        <v>2313</v>
      </c>
      <c r="H715" t="s">
        <v>2314</v>
      </c>
      <c r="I715" t="s">
        <v>1</v>
      </c>
    </row>
    <row r="716" spans="1:9" x14ac:dyDescent="0.3">
      <c r="A716">
        <v>35750</v>
      </c>
      <c r="B716" t="s">
        <v>2315</v>
      </c>
      <c r="C716" t="s">
        <v>2316</v>
      </c>
      <c r="D716" t="s">
        <v>2317</v>
      </c>
      <c r="E716" t="s">
        <v>2318</v>
      </c>
      <c r="F716" t="s">
        <v>1</v>
      </c>
      <c r="G716" t="s">
        <v>2319</v>
      </c>
      <c r="H716" t="s">
        <v>2320</v>
      </c>
      <c r="I716" t="s">
        <v>1</v>
      </c>
    </row>
    <row r="717" spans="1:9" x14ac:dyDescent="0.3">
      <c r="A717">
        <v>35800</v>
      </c>
      <c r="B717" t="s">
        <v>2321</v>
      </c>
      <c r="C717" t="s">
        <v>2322</v>
      </c>
      <c r="D717" t="s">
        <v>2323</v>
      </c>
      <c r="E717" t="s">
        <v>2324</v>
      </c>
      <c r="F717" t="s">
        <v>1</v>
      </c>
      <c r="G717" t="s">
        <v>2325</v>
      </c>
      <c r="H717" t="s">
        <v>2326</v>
      </c>
      <c r="I717" t="s">
        <v>1</v>
      </c>
    </row>
    <row r="718" spans="1:9" x14ac:dyDescent="0.3">
      <c r="A718">
        <v>35850</v>
      </c>
      <c r="B718" t="s">
        <v>2327</v>
      </c>
      <c r="C718" t="s">
        <v>2328</v>
      </c>
      <c r="D718" t="s">
        <v>2329</v>
      </c>
      <c r="E718" t="s">
        <v>2330</v>
      </c>
      <c r="F718" t="s">
        <v>1</v>
      </c>
      <c r="G718" t="s">
        <v>2331</v>
      </c>
      <c r="H718" t="s">
        <v>2332</v>
      </c>
      <c r="I718" t="s">
        <v>1</v>
      </c>
    </row>
    <row r="719" spans="1:9" x14ac:dyDescent="0.3">
      <c r="A719">
        <v>35900</v>
      </c>
      <c r="B719" t="s">
        <v>2333</v>
      </c>
      <c r="C719" t="s">
        <v>2334</v>
      </c>
      <c r="D719" t="s">
        <v>2335</v>
      </c>
      <c r="E719" t="s">
        <v>2336</v>
      </c>
      <c r="F719" t="s">
        <v>1</v>
      </c>
      <c r="G719" t="s">
        <v>2337</v>
      </c>
      <c r="H719" t="s">
        <v>2338</v>
      </c>
      <c r="I719" t="s">
        <v>1</v>
      </c>
    </row>
    <row r="720" spans="1:9" x14ac:dyDescent="0.3">
      <c r="A720">
        <v>35950</v>
      </c>
      <c r="B720" t="s">
        <v>2333</v>
      </c>
      <c r="C720" t="s">
        <v>2334</v>
      </c>
      <c r="D720" t="s">
        <v>2335</v>
      </c>
      <c r="E720" t="s">
        <v>2336</v>
      </c>
      <c r="F720" t="s">
        <v>1</v>
      </c>
      <c r="G720" t="s">
        <v>2337</v>
      </c>
      <c r="H720" t="s">
        <v>2338</v>
      </c>
      <c r="I720" t="s">
        <v>1</v>
      </c>
    </row>
    <row r="721" spans="1:9" x14ac:dyDescent="0.3">
      <c r="A721">
        <v>36000</v>
      </c>
      <c r="B721" t="s">
        <v>2333</v>
      </c>
      <c r="C721" t="s">
        <v>2334</v>
      </c>
      <c r="D721" t="s">
        <v>2335</v>
      </c>
      <c r="E721" t="s">
        <v>2336</v>
      </c>
      <c r="F721" t="s">
        <v>1</v>
      </c>
      <c r="G721" t="s">
        <v>2337</v>
      </c>
      <c r="H721" t="s">
        <v>2338</v>
      </c>
      <c r="I721" t="s">
        <v>1</v>
      </c>
    </row>
    <row r="722" spans="1:9" x14ac:dyDescent="0.3">
      <c r="A722">
        <v>36050</v>
      </c>
      <c r="B722" t="s">
        <v>2339</v>
      </c>
      <c r="C722" t="s">
        <v>2340</v>
      </c>
      <c r="D722" t="s">
        <v>2341</v>
      </c>
      <c r="E722" t="s">
        <v>2342</v>
      </c>
      <c r="F722" t="s">
        <v>1</v>
      </c>
      <c r="G722" t="s">
        <v>2343</v>
      </c>
      <c r="H722" t="s">
        <v>2344</v>
      </c>
      <c r="I722" t="s">
        <v>1</v>
      </c>
    </row>
    <row r="723" spans="1:9" x14ac:dyDescent="0.3">
      <c r="A723">
        <v>36100</v>
      </c>
      <c r="B723" t="s">
        <v>2339</v>
      </c>
      <c r="C723" t="s">
        <v>2340</v>
      </c>
      <c r="D723" t="s">
        <v>2341</v>
      </c>
      <c r="E723" t="s">
        <v>2342</v>
      </c>
      <c r="F723" t="s">
        <v>1</v>
      </c>
      <c r="G723" t="s">
        <v>2343</v>
      </c>
      <c r="H723" t="s">
        <v>2344</v>
      </c>
      <c r="I723" t="s">
        <v>1</v>
      </c>
    </row>
    <row r="724" spans="1:9" x14ac:dyDescent="0.3">
      <c r="A724">
        <v>36150</v>
      </c>
      <c r="B724" t="s">
        <v>2339</v>
      </c>
      <c r="C724" t="s">
        <v>2340</v>
      </c>
      <c r="D724" t="s">
        <v>2341</v>
      </c>
      <c r="E724" t="s">
        <v>2342</v>
      </c>
      <c r="F724" t="s">
        <v>1</v>
      </c>
      <c r="G724" t="s">
        <v>2343</v>
      </c>
      <c r="H724" t="s">
        <v>2344</v>
      </c>
      <c r="I724" t="s">
        <v>1</v>
      </c>
    </row>
    <row r="725" spans="1:9" x14ac:dyDescent="0.3">
      <c r="A725">
        <v>36200</v>
      </c>
      <c r="B725" t="s">
        <v>2345</v>
      </c>
      <c r="C725" t="s">
        <v>2346</v>
      </c>
      <c r="D725" t="s">
        <v>2347</v>
      </c>
      <c r="E725" t="s">
        <v>2348</v>
      </c>
      <c r="F725" t="s">
        <v>1</v>
      </c>
      <c r="G725" t="s">
        <v>2349</v>
      </c>
      <c r="H725" t="s">
        <v>2350</v>
      </c>
      <c r="I725" t="s">
        <v>1</v>
      </c>
    </row>
    <row r="726" spans="1:9" x14ac:dyDescent="0.3">
      <c r="A726">
        <v>36250</v>
      </c>
      <c r="B726" t="s">
        <v>2351</v>
      </c>
      <c r="C726" t="s">
        <v>2352</v>
      </c>
      <c r="D726" t="s">
        <v>2353</v>
      </c>
      <c r="E726" t="s">
        <v>2354</v>
      </c>
      <c r="F726" t="s">
        <v>1</v>
      </c>
      <c r="G726" t="s">
        <v>2355</v>
      </c>
      <c r="H726" t="s">
        <v>2356</v>
      </c>
      <c r="I726" t="s">
        <v>1</v>
      </c>
    </row>
    <row r="727" spans="1:9" x14ac:dyDescent="0.3">
      <c r="A727">
        <v>36300</v>
      </c>
      <c r="B727" t="s">
        <v>2357</v>
      </c>
      <c r="C727" t="s">
        <v>2358</v>
      </c>
      <c r="D727" t="s">
        <v>2359</v>
      </c>
      <c r="E727" t="s">
        <v>2360</v>
      </c>
      <c r="F727" t="s">
        <v>1</v>
      </c>
      <c r="G727" t="s">
        <v>2361</v>
      </c>
      <c r="H727" t="s">
        <v>2362</v>
      </c>
      <c r="I727" t="s">
        <v>1</v>
      </c>
    </row>
    <row r="728" spans="1:9" x14ac:dyDescent="0.3">
      <c r="A728">
        <v>36350</v>
      </c>
      <c r="B728" t="s">
        <v>2363</v>
      </c>
      <c r="C728" t="s">
        <v>2364</v>
      </c>
      <c r="D728" t="s">
        <v>2365</v>
      </c>
      <c r="E728" t="s">
        <v>2366</v>
      </c>
      <c r="F728" t="s">
        <v>1</v>
      </c>
      <c r="G728" t="s">
        <v>2367</v>
      </c>
      <c r="H728" t="s">
        <v>2368</v>
      </c>
      <c r="I728" t="s">
        <v>1</v>
      </c>
    </row>
    <row r="729" spans="1:9" x14ac:dyDescent="0.3">
      <c r="A729">
        <v>36400</v>
      </c>
      <c r="B729" t="s">
        <v>2363</v>
      </c>
      <c r="C729" t="s">
        <v>2364</v>
      </c>
      <c r="D729" t="s">
        <v>2365</v>
      </c>
      <c r="E729" t="s">
        <v>2366</v>
      </c>
      <c r="F729" t="s">
        <v>1</v>
      </c>
      <c r="G729" t="s">
        <v>2367</v>
      </c>
      <c r="H729" t="s">
        <v>2368</v>
      </c>
      <c r="I729" t="s">
        <v>1</v>
      </c>
    </row>
    <row r="730" spans="1:9" x14ac:dyDescent="0.3">
      <c r="A730">
        <v>36450</v>
      </c>
      <c r="B730" t="s">
        <v>2369</v>
      </c>
      <c r="C730" t="s">
        <v>2370</v>
      </c>
      <c r="D730" t="s">
        <v>2371</v>
      </c>
      <c r="E730" t="s">
        <v>2372</v>
      </c>
      <c r="F730" t="s">
        <v>1</v>
      </c>
      <c r="G730" t="s">
        <v>2373</v>
      </c>
      <c r="H730" t="s">
        <v>2374</v>
      </c>
      <c r="I730" t="s">
        <v>1</v>
      </c>
    </row>
    <row r="731" spans="1:9" x14ac:dyDescent="0.3">
      <c r="A731">
        <v>36500</v>
      </c>
      <c r="B731" t="s">
        <v>2375</v>
      </c>
      <c r="C731" t="s">
        <v>2376</v>
      </c>
      <c r="D731" t="s">
        <v>2377</v>
      </c>
      <c r="E731" t="s">
        <v>2378</v>
      </c>
      <c r="F731" t="s">
        <v>1</v>
      </c>
      <c r="G731" t="s">
        <v>2379</v>
      </c>
      <c r="H731" t="s">
        <v>2380</v>
      </c>
      <c r="I731" t="s">
        <v>1</v>
      </c>
    </row>
    <row r="732" spans="1:9" x14ac:dyDescent="0.3">
      <c r="A732">
        <v>36550</v>
      </c>
      <c r="B732" t="s">
        <v>2381</v>
      </c>
      <c r="C732" t="s">
        <v>2382</v>
      </c>
      <c r="D732" t="s">
        <v>2383</v>
      </c>
      <c r="E732" t="s">
        <v>2384</v>
      </c>
      <c r="F732" t="s">
        <v>1</v>
      </c>
      <c r="G732" t="s">
        <v>2385</v>
      </c>
      <c r="H732" t="s">
        <v>2386</v>
      </c>
      <c r="I732" t="s">
        <v>1</v>
      </c>
    </row>
    <row r="733" spans="1:9" x14ac:dyDescent="0.3">
      <c r="A733">
        <v>36600</v>
      </c>
      <c r="B733" t="s">
        <v>2387</v>
      </c>
      <c r="C733" t="s">
        <v>2388</v>
      </c>
      <c r="D733" t="s">
        <v>2389</v>
      </c>
      <c r="E733" t="s">
        <v>2390</v>
      </c>
      <c r="F733" t="s">
        <v>1</v>
      </c>
      <c r="G733" t="s">
        <v>2391</v>
      </c>
      <c r="H733" t="s">
        <v>2392</v>
      </c>
      <c r="I733" t="s">
        <v>1</v>
      </c>
    </row>
    <row r="734" spans="1:9" x14ac:dyDescent="0.3">
      <c r="A734">
        <v>36650</v>
      </c>
      <c r="B734" t="s">
        <v>2387</v>
      </c>
      <c r="C734" t="s">
        <v>2388</v>
      </c>
      <c r="D734" t="s">
        <v>2389</v>
      </c>
      <c r="E734" t="s">
        <v>2390</v>
      </c>
      <c r="F734" t="s">
        <v>1</v>
      </c>
      <c r="G734" t="s">
        <v>2391</v>
      </c>
      <c r="H734" t="s">
        <v>2392</v>
      </c>
      <c r="I734" t="s">
        <v>1</v>
      </c>
    </row>
    <row r="735" spans="1:9" x14ac:dyDescent="0.3">
      <c r="A735">
        <v>36700</v>
      </c>
      <c r="B735" t="s">
        <v>2393</v>
      </c>
      <c r="C735" t="s">
        <v>2394</v>
      </c>
      <c r="D735" t="s">
        <v>2395</v>
      </c>
      <c r="E735" t="s">
        <v>2396</v>
      </c>
      <c r="F735" t="s">
        <v>1</v>
      </c>
      <c r="G735" t="s">
        <v>2397</v>
      </c>
      <c r="H735" t="s">
        <v>2398</v>
      </c>
      <c r="I735" t="s">
        <v>1</v>
      </c>
    </row>
    <row r="736" spans="1:9" x14ac:dyDescent="0.3">
      <c r="A736">
        <v>36750</v>
      </c>
      <c r="B736" t="s">
        <v>2393</v>
      </c>
      <c r="C736" t="s">
        <v>2394</v>
      </c>
      <c r="D736" t="s">
        <v>2395</v>
      </c>
      <c r="E736" t="s">
        <v>2396</v>
      </c>
      <c r="F736" t="s">
        <v>1</v>
      </c>
      <c r="G736" t="s">
        <v>2397</v>
      </c>
      <c r="H736" t="s">
        <v>2398</v>
      </c>
      <c r="I736" t="s">
        <v>1</v>
      </c>
    </row>
    <row r="737" spans="1:9" x14ac:dyDescent="0.3">
      <c r="A737">
        <v>36800</v>
      </c>
      <c r="B737" t="s">
        <v>2399</v>
      </c>
      <c r="C737" t="s">
        <v>2400</v>
      </c>
      <c r="D737" t="s">
        <v>2401</v>
      </c>
      <c r="E737" t="s">
        <v>2402</v>
      </c>
      <c r="F737" t="s">
        <v>1</v>
      </c>
      <c r="G737" t="s">
        <v>2403</v>
      </c>
      <c r="H737" t="s">
        <v>2404</v>
      </c>
      <c r="I737" t="s">
        <v>1</v>
      </c>
    </row>
    <row r="738" spans="1:9" x14ac:dyDescent="0.3">
      <c r="A738">
        <v>36850</v>
      </c>
      <c r="B738" t="s">
        <v>2405</v>
      </c>
      <c r="C738" t="s">
        <v>2406</v>
      </c>
      <c r="D738" t="s">
        <v>2407</v>
      </c>
      <c r="E738" t="s">
        <v>2408</v>
      </c>
      <c r="F738" t="s">
        <v>1</v>
      </c>
      <c r="G738" t="s">
        <v>2409</v>
      </c>
      <c r="H738" t="s">
        <v>2410</v>
      </c>
      <c r="I738" t="s">
        <v>1</v>
      </c>
    </row>
    <row r="739" spans="1:9" x14ac:dyDescent="0.3">
      <c r="A739">
        <v>36900</v>
      </c>
      <c r="B739" t="s">
        <v>2411</v>
      </c>
      <c r="C739" t="s">
        <v>2412</v>
      </c>
      <c r="D739" t="s">
        <v>2413</v>
      </c>
      <c r="E739" t="s">
        <v>2414</v>
      </c>
      <c r="F739" t="s">
        <v>1</v>
      </c>
      <c r="G739" t="s">
        <v>2415</v>
      </c>
      <c r="H739" t="s">
        <v>2416</v>
      </c>
      <c r="I739" t="s">
        <v>1</v>
      </c>
    </row>
    <row r="740" spans="1:9" x14ac:dyDescent="0.3">
      <c r="A740">
        <v>36950</v>
      </c>
      <c r="B740" t="s">
        <v>2417</v>
      </c>
      <c r="C740" t="s">
        <v>2418</v>
      </c>
      <c r="D740" t="s">
        <v>2419</v>
      </c>
      <c r="E740" t="s">
        <v>2420</v>
      </c>
      <c r="F740" t="s">
        <v>1</v>
      </c>
      <c r="G740" t="s">
        <v>2421</v>
      </c>
      <c r="H740" t="s">
        <v>2422</v>
      </c>
      <c r="I740" t="s">
        <v>1</v>
      </c>
    </row>
    <row r="741" spans="1:9" x14ac:dyDescent="0.3">
      <c r="A741">
        <v>37000</v>
      </c>
      <c r="B741" t="s">
        <v>2423</v>
      </c>
      <c r="C741" t="s">
        <v>2424</v>
      </c>
      <c r="D741" t="s">
        <v>2425</v>
      </c>
      <c r="E741" t="s">
        <v>2426</v>
      </c>
      <c r="F741" t="s">
        <v>1</v>
      </c>
      <c r="G741" t="s">
        <v>2427</v>
      </c>
      <c r="H741" t="s">
        <v>2428</v>
      </c>
      <c r="I741" t="s">
        <v>1</v>
      </c>
    </row>
    <row r="742" spans="1:9" x14ac:dyDescent="0.3">
      <c r="A742">
        <v>37050</v>
      </c>
      <c r="B742" t="s">
        <v>2429</v>
      </c>
      <c r="C742" t="s">
        <v>2430</v>
      </c>
      <c r="D742" t="s">
        <v>2431</v>
      </c>
      <c r="E742" t="s">
        <v>2432</v>
      </c>
      <c r="F742" t="s">
        <v>1</v>
      </c>
      <c r="G742" t="s">
        <v>2433</v>
      </c>
      <c r="H742" t="s">
        <v>2434</v>
      </c>
      <c r="I742" t="s">
        <v>1</v>
      </c>
    </row>
    <row r="743" spans="1:9" x14ac:dyDescent="0.3">
      <c r="A743">
        <v>37100</v>
      </c>
      <c r="B743" t="s">
        <v>2435</v>
      </c>
      <c r="C743" t="s">
        <v>2436</v>
      </c>
      <c r="D743" t="s">
        <v>2437</v>
      </c>
      <c r="E743" t="s">
        <v>2438</v>
      </c>
      <c r="F743" t="s">
        <v>1</v>
      </c>
      <c r="G743" t="s">
        <v>2439</v>
      </c>
      <c r="H743" t="s">
        <v>2440</v>
      </c>
      <c r="I743" t="s">
        <v>1</v>
      </c>
    </row>
    <row r="744" spans="1:9" x14ac:dyDescent="0.3">
      <c r="A744">
        <v>37150</v>
      </c>
      <c r="B744" t="s">
        <v>2435</v>
      </c>
      <c r="C744" t="s">
        <v>2436</v>
      </c>
      <c r="D744" t="s">
        <v>2437</v>
      </c>
      <c r="E744" t="s">
        <v>2438</v>
      </c>
      <c r="F744" t="s">
        <v>1</v>
      </c>
      <c r="G744" t="s">
        <v>2439</v>
      </c>
      <c r="H744" t="s">
        <v>2440</v>
      </c>
      <c r="I744" t="s">
        <v>1</v>
      </c>
    </row>
    <row r="745" spans="1:9" x14ac:dyDescent="0.3">
      <c r="A745">
        <v>37200</v>
      </c>
      <c r="B745" t="s">
        <v>2441</v>
      </c>
      <c r="C745" t="s">
        <v>2442</v>
      </c>
      <c r="D745" t="s">
        <v>2443</v>
      </c>
      <c r="E745" t="s">
        <v>2444</v>
      </c>
      <c r="F745" t="s">
        <v>1</v>
      </c>
      <c r="G745" t="s">
        <v>2445</v>
      </c>
      <c r="H745" t="s">
        <v>2446</v>
      </c>
      <c r="I745" t="s">
        <v>1</v>
      </c>
    </row>
    <row r="746" spans="1:9" x14ac:dyDescent="0.3">
      <c r="A746">
        <v>37250</v>
      </c>
      <c r="B746" t="s">
        <v>2447</v>
      </c>
      <c r="C746" t="s">
        <v>2448</v>
      </c>
      <c r="D746" t="s">
        <v>2449</v>
      </c>
      <c r="E746" t="s">
        <v>2450</v>
      </c>
      <c r="F746" t="s">
        <v>1</v>
      </c>
      <c r="G746" t="s">
        <v>2451</v>
      </c>
      <c r="H746" t="s">
        <v>2452</v>
      </c>
      <c r="I746" t="s">
        <v>1</v>
      </c>
    </row>
    <row r="747" spans="1:9" x14ac:dyDescent="0.3">
      <c r="A747">
        <v>37300</v>
      </c>
      <c r="B747" t="s">
        <v>2453</v>
      </c>
      <c r="C747" t="s">
        <v>2454</v>
      </c>
      <c r="D747" t="s">
        <v>2455</v>
      </c>
      <c r="E747" t="s">
        <v>2456</v>
      </c>
      <c r="F747" t="s">
        <v>1</v>
      </c>
      <c r="G747" t="s">
        <v>2457</v>
      </c>
      <c r="H747" t="s">
        <v>2458</v>
      </c>
      <c r="I747" t="s">
        <v>1</v>
      </c>
    </row>
    <row r="748" spans="1:9" x14ac:dyDescent="0.3">
      <c r="A748">
        <v>37350</v>
      </c>
      <c r="B748" t="s">
        <v>2459</v>
      </c>
      <c r="C748" t="s">
        <v>2460</v>
      </c>
      <c r="D748" t="s">
        <v>2461</v>
      </c>
      <c r="E748" t="s">
        <v>2462</v>
      </c>
      <c r="F748" t="s">
        <v>1</v>
      </c>
      <c r="G748" t="s">
        <v>2463</v>
      </c>
      <c r="H748" t="s">
        <v>2464</v>
      </c>
      <c r="I748" t="s">
        <v>1</v>
      </c>
    </row>
    <row r="749" spans="1:9" x14ac:dyDescent="0.3">
      <c r="A749">
        <v>37400</v>
      </c>
      <c r="B749" t="s">
        <v>2465</v>
      </c>
      <c r="C749" t="s">
        <v>2466</v>
      </c>
      <c r="D749" t="s">
        <v>2467</v>
      </c>
      <c r="E749" t="s">
        <v>2468</v>
      </c>
      <c r="F749" t="s">
        <v>1</v>
      </c>
      <c r="G749" t="s">
        <v>2469</v>
      </c>
      <c r="H749" t="s">
        <v>2470</v>
      </c>
      <c r="I749" t="s">
        <v>1</v>
      </c>
    </row>
    <row r="750" spans="1:9" x14ac:dyDescent="0.3">
      <c r="A750">
        <v>37450</v>
      </c>
      <c r="B750" t="s">
        <v>2465</v>
      </c>
      <c r="C750" t="s">
        <v>2466</v>
      </c>
      <c r="D750" t="s">
        <v>2467</v>
      </c>
      <c r="E750" t="s">
        <v>2468</v>
      </c>
      <c r="F750" t="s">
        <v>1</v>
      </c>
      <c r="G750" t="s">
        <v>2469</v>
      </c>
      <c r="H750" t="s">
        <v>2470</v>
      </c>
      <c r="I750" t="s">
        <v>1</v>
      </c>
    </row>
    <row r="751" spans="1:9" x14ac:dyDescent="0.3">
      <c r="A751">
        <v>37500</v>
      </c>
      <c r="B751" t="s">
        <v>2471</v>
      </c>
      <c r="C751" t="s">
        <v>2472</v>
      </c>
      <c r="D751" t="s">
        <v>2473</v>
      </c>
      <c r="E751" t="s">
        <v>2474</v>
      </c>
      <c r="F751" t="s">
        <v>1</v>
      </c>
      <c r="G751" t="s">
        <v>2475</v>
      </c>
      <c r="H751" t="s">
        <v>2476</v>
      </c>
      <c r="I751" t="s">
        <v>1</v>
      </c>
    </row>
    <row r="752" spans="1:9" x14ac:dyDescent="0.3">
      <c r="A752">
        <v>37550</v>
      </c>
      <c r="B752" t="s">
        <v>2471</v>
      </c>
      <c r="C752" t="s">
        <v>2472</v>
      </c>
      <c r="D752" t="s">
        <v>2473</v>
      </c>
      <c r="E752" t="s">
        <v>2474</v>
      </c>
      <c r="F752" t="s">
        <v>1</v>
      </c>
      <c r="G752" t="s">
        <v>2475</v>
      </c>
      <c r="H752" t="s">
        <v>2476</v>
      </c>
      <c r="I752" t="s">
        <v>1</v>
      </c>
    </row>
    <row r="753" spans="1:9" x14ac:dyDescent="0.3">
      <c r="A753">
        <v>37600</v>
      </c>
      <c r="B753" t="s">
        <v>2477</v>
      </c>
      <c r="C753" t="s">
        <v>2478</v>
      </c>
      <c r="D753" t="s">
        <v>2479</v>
      </c>
      <c r="E753" t="s">
        <v>2480</v>
      </c>
      <c r="F753" t="s">
        <v>1</v>
      </c>
      <c r="G753" t="s">
        <v>2481</v>
      </c>
      <c r="H753" t="s">
        <v>2482</v>
      </c>
      <c r="I753" t="s">
        <v>1</v>
      </c>
    </row>
    <row r="754" spans="1:9" x14ac:dyDescent="0.3">
      <c r="A754">
        <v>37650</v>
      </c>
      <c r="B754" t="s">
        <v>2483</v>
      </c>
      <c r="C754" t="s">
        <v>2484</v>
      </c>
      <c r="D754" t="s">
        <v>2485</v>
      </c>
      <c r="E754" t="s">
        <v>2486</v>
      </c>
      <c r="F754" t="s">
        <v>1</v>
      </c>
      <c r="G754" t="s">
        <v>2487</v>
      </c>
      <c r="H754" t="s">
        <v>2488</v>
      </c>
      <c r="I754" t="s">
        <v>1</v>
      </c>
    </row>
    <row r="755" spans="1:9" x14ac:dyDescent="0.3">
      <c r="A755">
        <v>37700</v>
      </c>
      <c r="B755" t="s">
        <v>2489</v>
      </c>
      <c r="C755" t="s">
        <v>2490</v>
      </c>
      <c r="D755" t="s">
        <v>2491</v>
      </c>
      <c r="E755" t="s">
        <v>2492</v>
      </c>
      <c r="F755" t="s">
        <v>1</v>
      </c>
      <c r="G755" t="s">
        <v>2493</v>
      </c>
      <c r="H755" t="s">
        <v>2494</v>
      </c>
      <c r="I755" t="s">
        <v>1</v>
      </c>
    </row>
    <row r="756" spans="1:9" x14ac:dyDescent="0.3">
      <c r="A756">
        <v>37750</v>
      </c>
      <c r="B756" t="s">
        <v>2495</v>
      </c>
      <c r="C756" t="s">
        <v>2496</v>
      </c>
      <c r="D756" t="s">
        <v>2497</v>
      </c>
      <c r="E756" t="s">
        <v>2498</v>
      </c>
      <c r="F756" t="s">
        <v>1</v>
      </c>
      <c r="G756" t="s">
        <v>2499</v>
      </c>
      <c r="H756" t="s">
        <v>2500</v>
      </c>
      <c r="I756" t="s">
        <v>1</v>
      </c>
    </row>
    <row r="757" spans="1:9" x14ac:dyDescent="0.3">
      <c r="A757">
        <v>37800</v>
      </c>
      <c r="B757" t="s">
        <v>2495</v>
      </c>
      <c r="C757" t="s">
        <v>2496</v>
      </c>
      <c r="D757" t="s">
        <v>2497</v>
      </c>
      <c r="E757" t="s">
        <v>2498</v>
      </c>
      <c r="F757" t="s">
        <v>1</v>
      </c>
      <c r="G757" t="s">
        <v>2499</v>
      </c>
      <c r="H757" t="s">
        <v>2500</v>
      </c>
      <c r="I757" t="s">
        <v>1</v>
      </c>
    </row>
    <row r="758" spans="1:9" x14ac:dyDescent="0.3">
      <c r="A758">
        <v>37850</v>
      </c>
      <c r="B758" t="s">
        <v>2495</v>
      </c>
      <c r="C758" t="s">
        <v>2496</v>
      </c>
      <c r="D758" t="s">
        <v>2497</v>
      </c>
      <c r="E758" t="s">
        <v>2498</v>
      </c>
      <c r="F758" t="s">
        <v>1</v>
      </c>
      <c r="G758" t="s">
        <v>2499</v>
      </c>
      <c r="H758" t="s">
        <v>2500</v>
      </c>
      <c r="I758" t="s">
        <v>1</v>
      </c>
    </row>
    <row r="759" spans="1:9" x14ac:dyDescent="0.3">
      <c r="A759">
        <v>37900</v>
      </c>
      <c r="B759" t="s">
        <v>2501</v>
      </c>
      <c r="C759" t="s">
        <v>2502</v>
      </c>
      <c r="D759" t="s">
        <v>2503</v>
      </c>
      <c r="E759" t="s">
        <v>2504</v>
      </c>
      <c r="F759" t="s">
        <v>1</v>
      </c>
      <c r="G759" t="s">
        <v>2505</v>
      </c>
      <c r="H759" t="s">
        <v>2506</v>
      </c>
      <c r="I759" t="s">
        <v>1</v>
      </c>
    </row>
    <row r="760" spans="1:9" x14ac:dyDescent="0.3">
      <c r="A760">
        <v>37950</v>
      </c>
      <c r="B760" t="s">
        <v>2507</v>
      </c>
      <c r="C760" t="s">
        <v>2508</v>
      </c>
      <c r="D760" t="s">
        <v>2509</v>
      </c>
      <c r="E760" t="s">
        <v>2510</v>
      </c>
      <c r="F760" t="s">
        <v>1</v>
      </c>
      <c r="G760" t="s">
        <v>2511</v>
      </c>
      <c r="H760" t="s">
        <v>2512</v>
      </c>
      <c r="I760" t="s">
        <v>1</v>
      </c>
    </row>
    <row r="761" spans="1:9" x14ac:dyDescent="0.3">
      <c r="A761">
        <v>38000</v>
      </c>
      <c r="B761" t="s">
        <v>2513</v>
      </c>
      <c r="C761" t="s">
        <v>2514</v>
      </c>
      <c r="D761" t="s">
        <v>2515</v>
      </c>
      <c r="E761" t="s">
        <v>2516</v>
      </c>
      <c r="F761" t="s">
        <v>1</v>
      </c>
      <c r="G761" t="s">
        <v>2517</v>
      </c>
      <c r="H761" t="s">
        <v>2518</v>
      </c>
      <c r="I761" t="s">
        <v>1</v>
      </c>
    </row>
    <row r="762" spans="1:9" x14ac:dyDescent="0.3">
      <c r="A762">
        <v>38050</v>
      </c>
      <c r="B762" t="s">
        <v>2513</v>
      </c>
      <c r="C762" t="s">
        <v>2514</v>
      </c>
      <c r="D762" t="s">
        <v>2515</v>
      </c>
      <c r="E762" t="s">
        <v>2516</v>
      </c>
      <c r="F762" t="s">
        <v>1</v>
      </c>
      <c r="G762" t="s">
        <v>2517</v>
      </c>
      <c r="H762" t="s">
        <v>2518</v>
      </c>
      <c r="I762" t="s">
        <v>1</v>
      </c>
    </row>
    <row r="763" spans="1:9" x14ac:dyDescent="0.3">
      <c r="A763">
        <v>38100</v>
      </c>
      <c r="B763" t="s">
        <v>2519</v>
      </c>
      <c r="C763" t="s">
        <v>2520</v>
      </c>
      <c r="D763" t="s">
        <v>2521</v>
      </c>
      <c r="E763" t="s">
        <v>2522</v>
      </c>
      <c r="F763" t="s">
        <v>1</v>
      </c>
      <c r="G763" t="s">
        <v>2523</v>
      </c>
      <c r="H763" t="s">
        <v>2524</v>
      </c>
      <c r="I763" t="s">
        <v>1</v>
      </c>
    </row>
    <row r="764" spans="1:9" x14ac:dyDescent="0.3">
      <c r="A764">
        <v>38150</v>
      </c>
      <c r="B764" t="s">
        <v>2525</v>
      </c>
      <c r="C764" t="s">
        <v>2526</v>
      </c>
      <c r="D764" t="s">
        <v>2527</v>
      </c>
      <c r="E764" t="s">
        <v>2528</v>
      </c>
      <c r="F764" t="s">
        <v>1</v>
      </c>
      <c r="G764" t="s">
        <v>2529</v>
      </c>
      <c r="H764" t="s">
        <v>2530</v>
      </c>
      <c r="I764" t="s">
        <v>1</v>
      </c>
    </row>
    <row r="765" spans="1:9" x14ac:dyDescent="0.3">
      <c r="A765">
        <v>38200</v>
      </c>
      <c r="B765" t="s">
        <v>2531</v>
      </c>
      <c r="C765" t="s">
        <v>2532</v>
      </c>
      <c r="D765" t="s">
        <v>2533</v>
      </c>
      <c r="E765" t="s">
        <v>2534</v>
      </c>
      <c r="F765" t="s">
        <v>1</v>
      </c>
      <c r="G765" t="s">
        <v>2535</v>
      </c>
      <c r="H765" t="s">
        <v>2536</v>
      </c>
      <c r="I765" t="s">
        <v>1</v>
      </c>
    </row>
    <row r="766" spans="1:9" x14ac:dyDescent="0.3">
      <c r="A766">
        <v>38250</v>
      </c>
      <c r="B766" t="s">
        <v>2537</v>
      </c>
      <c r="C766" t="s">
        <v>2538</v>
      </c>
      <c r="D766" t="s">
        <v>2539</v>
      </c>
      <c r="E766" t="s">
        <v>2540</v>
      </c>
      <c r="F766" t="s">
        <v>1</v>
      </c>
      <c r="G766" t="s">
        <v>2541</v>
      </c>
      <c r="H766" t="s">
        <v>2542</v>
      </c>
      <c r="I766" t="s">
        <v>1</v>
      </c>
    </row>
    <row r="767" spans="1:9" x14ac:dyDescent="0.3">
      <c r="A767">
        <v>38300</v>
      </c>
      <c r="B767" t="s">
        <v>2537</v>
      </c>
      <c r="C767" t="s">
        <v>2538</v>
      </c>
      <c r="D767" t="s">
        <v>2539</v>
      </c>
      <c r="E767" t="s">
        <v>2540</v>
      </c>
      <c r="F767" t="s">
        <v>1</v>
      </c>
      <c r="G767" t="s">
        <v>2541</v>
      </c>
      <c r="H767" t="s">
        <v>2542</v>
      </c>
      <c r="I767" t="s">
        <v>1</v>
      </c>
    </row>
    <row r="768" spans="1:9" x14ac:dyDescent="0.3">
      <c r="A768">
        <v>38350</v>
      </c>
      <c r="B768" t="s">
        <v>2543</v>
      </c>
      <c r="C768" t="s">
        <v>2544</v>
      </c>
      <c r="D768" t="s">
        <v>2545</v>
      </c>
      <c r="E768" t="s">
        <v>2546</v>
      </c>
      <c r="F768" t="s">
        <v>1</v>
      </c>
      <c r="G768" t="s">
        <v>2547</v>
      </c>
      <c r="H768" t="s">
        <v>2548</v>
      </c>
      <c r="I768" t="s">
        <v>1</v>
      </c>
    </row>
    <row r="769" spans="1:9" x14ac:dyDescent="0.3">
      <c r="A769">
        <v>38400</v>
      </c>
      <c r="B769" t="s">
        <v>2543</v>
      </c>
      <c r="C769" t="s">
        <v>2544</v>
      </c>
      <c r="D769" t="s">
        <v>2545</v>
      </c>
      <c r="E769" t="s">
        <v>2546</v>
      </c>
      <c r="F769" t="s">
        <v>1</v>
      </c>
      <c r="G769" t="s">
        <v>2547</v>
      </c>
      <c r="H769" t="s">
        <v>2548</v>
      </c>
      <c r="I769" t="s">
        <v>1</v>
      </c>
    </row>
    <row r="770" spans="1:9" x14ac:dyDescent="0.3">
      <c r="A770">
        <v>38450</v>
      </c>
      <c r="B770" t="s">
        <v>2549</v>
      </c>
      <c r="C770" t="s">
        <v>2550</v>
      </c>
      <c r="D770" t="s">
        <v>2551</v>
      </c>
      <c r="E770" t="s">
        <v>2552</v>
      </c>
      <c r="F770" t="s">
        <v>1</v>
      </c>
      <c r="G770" t="s">
        <v>2553</v>
      </c>
      <c r="H770" t="s">
        <v>2554</v>
      </c>
      <c r="I770" t="s">
        <v>1</v>
      </c>
    </row>
    <row r="771" spans="1:9" x14ac:dyDescent="0.3">
      <c r="A771">
        <v>38500</v>
      </c>
      <c r="B771" t="s">
        <v>2555</v>
      </c>
      <c r="C771" t="s">
        <v>2556</v>
      </c>
      <c r="D771" t="s">
        <v>2557</v>
      </c>
      <c r="E771" t="s">
        <v>2558</v>
      </c>
      <c r="F771" t="s">
        <v>1</v>
      </c>
      <c r="G771" t="s">
        <v>2559</v>
      </c>
      <c r="H771" t="s">
        <v>2560</v>
      </c>
      <c r="I771" t="s">
        <v>1</v>
      </c>
    </row>
    <row r="772" spans="1:9" x14ac:dyDescent="0.3">
      <c r="A772">
        <v>38550</v>
      </c>
      <c r="B772" t="s">
        <v>2561</v>
      </c>
      <c r="C772" t="s">
        <v>1</v>
      </c>
      <c r="D772" t="s">
        <v>2562</v>
      </c>
      <c r="E772" t="s">
        <v>2563</v>
      </c>
      <c r="F772" t="s">
        <v>1</v>
      </c>
      <c r="G772" t="s">
        <v>2564</v>
      </c>
      <c r="H772" t="s">
        <v>2565</v>
      </c>
      <c r="I772" t="s">
        <v>1</v>
      </c>
    </row>
    <row r="773" spans="1:9" x14ac:dyDescent="0.3">
      <c r="A773">
        <v>38600</v>
      </c>
      <c r="B773" t="s">
        <v>2561</v>
      </c>
      <c r="C773" t="s">
        <v>1</v>
      </c>
      <c r="D773" t="s">
        <v>2562</v>
      </c>
      <c r="E773" t="s">
        <v>2563</v>
      </c>
      <c r="F773" t="s">
        <v>1</v>
      </c>
      <c r="G773" t="s">
        <v>2564</v>
      </c>
      <c r="H773" t="s">
        <v>2565</v>
      </c>
      <c r="I773" t="s">
        <v>1</v>
      </c>
    </row>
    <row r="774" spans="1:9" x14ac:dyDescent="0.3">
      <c r="A774">
        <v>38650</v>
      </c>
      <c r="B774" t="s">
        <v>2566</v>
      </c>
      <c r="C774" t="s">
        <v>2567</v>
      </c>
      <c r="D774" t="s">
        <v>2568</v>
      </c>
      <c r="E774" t="s">
        <v>2569</v>
      </c>
      <c r="F774" t="s">
        <v>1</v>
      </c>
      <c r="G774" t="s">
        <v>2570</v>
      </c>
      <c r="H774" t="s">
        <v>2571</v>
      </c>
      <c r="I774" t="s">
        <v>1</v>
      </c>
    </row>
    <row r="775" spans="1:9" x14ac:dyDescent="0.3">
      <c r="A775">
        <v>38700</v>
      </c>
      <c r="B775" t="s">
        <v>2572</v>
      </c>
      <c r="C775" t="s">
        <v>2573</v>
      </c>
      <c r="D775" t="s">
        <v>2574</v>
      </c>
      <c r="E775" t="s">
        <v>2575</v>
      </c>
      <c r="F775" t="s">
        <v>1</v>
      </c>
      <c r="G775" t="s">
        <v>2576</v>
      </c>
      <c r="H775" t="s">
        <v>2577</v>
      </c>
      <c r="I775" t="s">
        <v>1</v>
      </c>
    </row>
    <row r="776" spans="1:9" x14ac:dyDescent="0.3">
      <c r="A776">
        <v>38750</v>
      </c>
      <c r="B776" t="s">
        <v>2578</v>
      </c>
      <c r="C776" t="s">
        <v>2579</v>
      </c>
      <c r="D776" t="s">
        <v>2580</v>
      </c>
      <c r="E776" t="s">
        <v>2581</v>
      </c>
      <c r="F776" t="s">
        <v>1</v>
      </c>
      <c r="G776" t="s">
        <v>2582</v>
      </c>
      <c r="H776" t="s">
        <v>2583</v>
      </c>
      <c r="I776" t="s">
        <v>1</v>
      </c>
    </row>
    <row r="777" spans="1:9" x14ac:dyDescent="0.3">
      <c r="A777">
        <v>38800</v>
      </c>
      <c r="B777" t="s">
        <v>2584</v>
      </c>
      <c r="C777" t="s">
        <v>2585</v>
      </c>
      <c r="D777" t="s">
        <v>2586</v>
      </c>
      <c r="E777" t="s">
        <v>2587</v>
      </c>
      <c r="F777" t="s">
        <v>1</v>
      </c>
      <c r="G777" t="s">
        <v>2588</v>
      </c>
      <c r="H777" t="s">
        <v>2589</v>
      </c>
      <c r="I777" t="s">
        <v>1</v>
      </c>
    </row>
    <row r="778" spans="1:9" x14ac:dyDescent="0.3">
      <c r="A778">
        <v>38850</v>
      </c>
      <c r="B778" t="s">
        <v>2590</v>
      </c>
      <c r="C778" t="s">
        <v>2591</v>
      </c>
      <c r="D778" t="s">
        <v>2592</v>
      </c>
      <c r="E778" t="s">
        <v>2593</v>
      </c>
      <c r="F778" t="s">
        <v>1</v>
      </c>
      <c r="G778" t="s">
        <v>2594</v>
      </c>
      <c r="H778" t="s">
        <v>2595</v>
      </c>
      <c r="I778" t="s">
        <v>1</v>
      </c>
    </row>
    <row r="779" spans="1:9" x14ac:dyDescent="0.3">
      <c r="A779">
        <v>38900</v>
      </c>
      <c r="B779" t="s">
        <v>2596</v>
      </c>
      <c r="C779" t="s">
        <v>2597</v>
      </c>
      <c r="D779" t="s">
        <v>2598</v>
      </c>
      <c r="E779" t="s">
        <v>2599</v>
      </c>
      <c r="F779" t="s">
        <v>1</v>
      </c>
      <c r="G779" t="s">
        <v>2600</v>
      </c>
      <c r="H779" t="s">
        <v>2601</v>
      </c>
      <c r="I779" t="s">
        <v>1</v>
      </c>
    </row>
    <row r="780" spans="1:9" x14ac:dyDescent="0.3">
      <c r="A780">
        <v>38950</v>
      </c>
      <c r="B780" t="s">
        <v>2602</v>
      </c>
      <c r="C780" t="s">
        <v>2603</v>
      </c>
      <c r="D780" t="s">
        <v>2604</v>
      </c>
      <c r="E780" t="s">
        <v>2605</v>
      </c>
      <c r="F780" t="s">
        <v>1</v>
      </c>
      <c r="G780" t="s">
        <v>2606</v>
      </c>
      <c r="H780" t="s">
        <v>2607</v>
      </c>
      <c r="I780" t="s">
        <v>1</v>
      </c>
    </row>
    <row r="781" spans="1:9" x14ac:dyDescent="0.3">
      <c r="A781">
        <v>39000</v>
      </c>
      <c r="B781" t="s">
        <v>2608</v>
      </c>
      <c r="C781" t="s">
        <v>2609</v>
      </c>
      <c r="D781" t="s">
        <v>2610</v>
      </c>
      <c r="E781" t="s">
        <v>2611</v>
      </c>
      <c r="F781" t="s">
        <v>1</v>
      </c>
      <c r="G781" t="s">
        <v>2612</v>
      </c>
      <c r="H781" t="s">
        <v>2613</v>
      </c>
      <c r="I781" t="s">
        <v>1</v>
      </c>
    </row>
    <row r="782" spans="1:9" x14ac:dyDescent="0.3">
      <c r="A782">
        <v>39050</v>
      </c>
      <c r="B782" t="s">
        <v>2614</v>
      </c>
      <c r="C782" t="s">
        <v>2615</v>
      </c>
      <c r="D782" t="s">
        <v>2616</v>
      </c>
      <c r="E782" t="s">
        <v>2617</v>
      </c>
      <c r="F782" t="s">
        <v>1</v>
      </c>
      <c r="G782" t="s">
        <v>2618</v>
      </c>
      <c r="H782" t="s">
        <v>2619</v>
      </c>
      <c r="I782" t="s">
        <v>1</v>
      </c>
    </row>
    <row r="783" spans="1:9" x14ac:dyDescent="0.3">
      <c r="A783">
        <v>39100</v>
      </c>
      <c r="B783" t="s">
        <v>2620</v>
      </c>
      <c r="C783" t="s">
        <v>2621</v>
      </c>
      <c r="D783" t="s">
        <v>2622</v>
      </c>
      <c r="E783" t="s">
        <v>2623</v>
      </c>
      <c r="F783" t="s">
        <v>1</v>
      </c>
      <c r="G783" t="s">
        <v>2624</v>
      </c>
      <c r="H783" t="s">
        <v>2625</v>
      </c>
      <c r="I783" t="s">
        <v>1</v>
      </c>
    </row>
    <row r="784" spans="1:9" x14ac:dyDescent="0.3">
      <c r="A784">
        <v>39150</v>
      </c>
      <c r="B784" t="s">
        <v>2626</v>
      </c>
      <c r="C784" t="s">
        <v>2627</v>
      </c>
      <c r="D784" t="s">
        <v>2628</v>
      </c>
      <c r="E784" t="s">
        <v>2629</v>
      </c>
      <c r="F784" t="s">
        <v>1</v>
      </c>
      <c r="G784" t="s">
        <v>2630</v>
      </c>
      <c r="H784" t="s">
        <v>2631</v>
      </c>
      <c r="I784" t="s">
        <v>1</v>
      </c>
    </row>
    <row r="785" spans="1:9" x14ac:dyDescent="0.3">
      <c r="A785">
        <v>39200</v>
      </c>
      <c r="B785" t="s">
        <v>2632</v>
      </c>
      <c r="C785" t="s">
        <v>2633</v>
      </c>
      <c r="D785" t="s">
        <v>2634</v>
      </c>
      <c r="E785" t="s">
        <v>2635</v>
      </c>
      <c r="F785" t="s">
        <v>1</v>
      </c>
      <c r="G785" t="s">
        <v>2636</v>
      </c>
      <c r="H785" t="s">
        <v>2637</v>
      </c>
      <c r="I785" t="s">
        <v>1</v>
      </c>
    </row>
    <row r="786" spans="1:9" x14ac:dyDescent="0.3">
      <c r="A786">
        <v>39250</v>
      </c>
      <c r="B786" t="s">
        <v>2638</v>
      </c>
      <c r="C786" t="s">
        <v>2639</v>
      </c>
      <c r="D786" t="s">
        <v>2640</v>
      </c>
      <c r="E786" t="s">
        <v>2641</v>
      </c>
      <c r="F786" t="s">
        <v>1</v>
      </c>
      <c r="G786" t="s">
        <v>2642</v>
      </c>
      <c r="H786" t="s">
        <v>2643</v>
      </c>
      <c r="I786" t="s">
        <v>1</v>
      </c>
    </row>
    <row r="787" spans="1:9" x14ac:dyDescent="0.3">
      <c r="A787">
        <v>39300</v>
      </c>
      <c r="B787" t="s">
        <v>2644</v>
      </c>
      <c r="C787" t="s">
        <v>2645</v>
      </c>
      <c r="D787" t="s">
        <v>2646</v>
      </c>
      <c r="E787" t="s">
        <v>2647</v>
      </c>
      <c r="F787" t="s">
        <v>1</v>
      </c>
      <c r="G787" t="s">
        <v>2648</v>
      </c>
      <c r="H787" t="s">
        <v>2649</v>
      </c>
      <c r="I787" t="s">
        <v>1</v>
      </c>
    </row>
    <row r="788" spans="1:9" x14ac:dyDescent="0.3">
      <c r="A788">
        <v>39350</v>
      </c>
      <c r="B788" t="s">
        <v>2644</v>
      </c>
      <c r="C788" t="s">
        <v>2645</v>
      </c>
      <c r="D788" t="s">
        <v>2646</v>
      </c>
      <c r="E788" t="s">
        <v>2647</v>
      </c>
      <c r="F788" t="s">
        <v>1</v>
      </c>
      <c r="G788" t="s">
        <v>2648</v>
      </c>
      <c r="H788" t="s">
        <v>2649</v>
      </c>
      <c r="I788" t="s">
        <v>1</v>
      </c>
    </row>
    <row r="789" spans="1:9" x14ac:dyDescent="0.3">
      <c r="A789">
        <v>39400</v>
      </c>
      <c r="B789" t="s">
        <v>2650</v>
      </c>
      <c r="C789" t="s">
        <v>2651</v>
      </c>
      <c r="D789" t="s">
        <v>2652</v>
      </c>
      <c r="E789" t="s">
        <v>2653</v>
      </c>
      <c r="F789" t="s">
        <v>1</v>
      </c>
      <c r="G789" t="s">
        <v>2654</v>
      </c>
      <c r="H789" t="s">
        <v>2655</v>
      </c>
      <c r="I789" t="s">
        <v>1</v>
      </c>
    </row>
    <row r="790" spans="1:9" x14ac:dyDescent="0.3">
      <c r="A790">
        <v>39450</v>
      </c>
      <c r="B790" t="s">
        <v>2656</v>
      </c>
      <c r="C790" t="s">
        <v>2657</v>
      </c>
      <c r="D790" t="s">
        <v>2658</v>
      </c>
      <c r="E790" t="s">
        <v>2659</v>
      </c>
      <c r="F790" t="s">
        <v>1</v>
      </c>
      <c r="G790" t="s">
        <v>2660</v>
      </c>
      <c r="H790" t="s">
        <v>2661</v>
      </c>
      <c r="I790" t="s">
        <v>1</v>
      </c>
    </row>
    <row r="791" spans="1:9" x14ac:dyDescent="0.3">
      <c r="A791">
        <v>39500</v>
      </c>
      <c r="B791" t="s">
        <v>2662</v>
      </c>
      <c r="C791" t="s">
        <v>2663</v>
      </c>
      <c r="D791" t="s">
        <v>2664</v>
      </c>
      <c r="E791" t="s">
        <v>2665</v>
      </c>
      <c r="F791" t="s">
        <v>1</v>
      </c>
      <c r="G791" t="s">
        <v>2666</v>
      </c>
      <c r="H791" t="s">
        <v>2667</v>
      </c>
      <c r="I791" t="s">
        <v>1</v>
      </c>
    </row>
    <row r="792" spans="1:9" x14ac:dyDescent="0.3">
      <c r="A792">
        <v>39550</v>
      </c>
      <c r="B792" t="s">
        <v>2668</v>
      </c>
      <c r="C792" t="s">
        <v>2669</v>
      </c>
      <c r="D792" t="s">
        <v>2670</v>
      </c>
      <c r="E792" t="s">
        <v>2671</v>
      </c>
      <c r="F792" t="s">
        <v>1</v>
      </c>
      <c r="G792" t="s">
        <v>2672</v>
      </c>
      <c r="H792" t="s">
        <v>2673</v>
      </c>
      <c r="I792" t="s">
        <v>1</v>
      </c>
    </row>
    <row r="793" spans="1:9" x14ac:dyDescent="0.3">
      <c r="A793">
        <v>39600</v>
      </c>
      <c r="B793" t="s">
        <v>2674</v>
      </c>
      <c r="C793" t="s">
        <v>2675</v>
      </c>
      <c r="D793" t="s">
        <v>2676</v>
      </c>
      <c r="E793" t="s">
        <v>2677</v>
      </c>
      <c r="F793" t="s">
        <v>1</v>
      </c>
      <c r="G793" t="s">
        <v>2678</v>
      </c>
      <c r="H793" t="s">
        <v>2679</v>
      </c>
      <c r="I793" t="s">
        <v>1</v>
      </c>
    </row>
    <row r="794" spans="1:9" x14ac:dyDescent="0.3">
      <c r="A794">
        <v>39650</v>
      </c>
      <c r="B794" t="s">
        <v>2680</v>
      </c>
      <c r="C794" t="s">
        <v>2681</v>
      </c>
      <c r="D794" t="s">
        <v>2682</v>
      </c>
      <c r="E794" t="s">
        <v>2683</v>
      </c>
      <c r="F794" t="s">
        <v>1</v>
      </c>
      <c r="G794" t="s">
        <v>2684</v>
      </c>
      <c r="H794" t="s">
        <v>2685</v>
      </c>
      <c r="I794" t="s">
        <v>1</v>
      </c>
    </row>
    <row r="795" spans="1:9" x14ac:dyDescent="0.3">
      <c r="A795">
        <v>39700</v>
      </c>
      <c r="B795" t="s">
        <v>2680</v>
      </c>
      <c r="C795" t="s">
        <v>2681</v>
      </c>
      <c r="D795" t="s">
        <v>2682</v>
      </c>
      <c r="E795" t="s">
        <v>2683</v>
      </c>
      <c r="F795" t="s">
        <v>1</v>
      </c>
      <c r="G795" t="s">
        <v>2684</v>
      </c>
      <c r="H795" t="s">
        <v>2685</v>
      </c>
      <c r="I795" t="s">
        <v>1</v>
      </c>
    </row>
    <row r="796" spans="1:9" x14ac:dyDescent="0.3">
      <c r="A796">
        <v>39750</v>
      </c>
      <c r="B796" t="s">
        <v>2686</v>
      </c>
      <c r="C796" t="s">
        <v>2687</v>
      </c>
      <c r="D796" t="s">
        <v>2688</v>
      </c>
      <c r="E796" t="s">
        <v>2689</v>
      </c>
      <c r="F796" t="s">
        <v>1</v>
      </c>
      <c r="G796" t="s">
        <v>2690</v>
      </c>
      <c r="H796" t="s">
        <v>2691</v>
      </c>
      <c r="I796" t="s">
        <v>1</v>
      </c>
    </row>
    <row r="797" spans="1:9" x14ac:dyDescent="0.3">
      <c r="A797">
        <v>39800</v>
      </c>
      <c r="B797" t="s">
        <v>2686</v>
      </c>
      <c r="C797" t="s">
        <v>2687</v>
      </c>
      <c r="D797" t="s">
        <v>2688</v>
      </c>
      <c r="E797" t="s">
        <v>2689</v>
      </c>
      <c r="F797" t="s">
        <v>1</v>
      </c>
      <c r="G797" t="s">
        <v>2690</v>
      </c>
      <c r="H797" t="s">
        <v>2691</v>
      </c>
      <c r="I797" t="s">
        <v>1</v>
      </c>
    </row>
    <row r="798" spans="1:9" x14ac:dyDescent="0.3">
      <c r="A798">
        <v>39850</v>
      </c>
      <c r="B798" t="s">
        <v>2692</v>
      </c>
      <c r="C798" t="s">
        <v>2693</v>
      </c>
      <c r="D798" t="s">
        <v>2694</v>
      </c>
      <c r="E798" t="s">
        <v>2695</v>
      </c>
      <c r="F798" t="s">
        <v>1</v>
      </c>
      <c r="G798" t="s">
        <v>2696</v>
      </c>
      <c r="H798" t="s">
        <v>2697</v>
      </c>
      <c r="I798" t="s">
        <v>1</v>
      </c>
    </row>
    <row r="799" spans="1:9" x14ac:dyDescent="0.3">
      <c r="A799">
        <v>39900</v>
      </c>
      <c r="B799" t="s">
        <v>2698</v>
      </c>
      <c r="C799" t="s">
        <v>2699</v>
      </c>
      <c r="D799" t="s">
        <v>2700</v>
      </c>
      <c r="E799" t="s">
        <v>2701</v>
      </c>
      <c r="F799" t="s">
        <v>1</v>
      </c>
      <c r="G799" t="s">
        <v>2702</v>
      </c>
      <c r="H799" t="s">
        <v>2703</v>
      </c>
      <c r="I799" t="s">
        <v>1</v>
      </c>
    </row>
    <row r="800" spans="1:9" x14ac:dyDescent="0.3">
      <c r="A800">
        <v>39950</v>
      </c>
      <c r="B800" t="s">
        <v>2704</v>
      </c>
      <c r="C800" t="s">
        <v>2705</v>
      </c>
      <c r="D800" t="s">
        <v>2706</v>
      </c>
      <c r="E800" t="s">
        <v>2707</v>
      </c>
      <c r="F800" t="s">
        <v>1</v>
      </c>
      <c r="G800" t="s">
        <v>2708</v>
      </c>
      <c r="H800" t="s">
        <v>2709</v>
      </c>
      <c r="I800" t="s">
        <v>1</v>
      </c>
    </row>
    <row r="801" spans="1:9" x14ac:dyDescent="0.3">
      <c r="A801">
        <v>40000</v>
      </c>
      <c r="B801" t="s">
        <v>2710</v>
      </c>
      <c r="C801" t="s">
        <v>2711</v>
      </c>
      <c r="D801" t="s">
        <v>2712</v>
      </c>
      <c r="E801" t="s">
        <v>2713</v>
      </c>
      <c r="F801" t="s">
        <v>1</v>
      </c>
      <c r="G801" t="s">
        <v>2714</v>
      </c>
      <c r="H801" t="s">
        <v>2715</v>
      </c>
      <c r="I801" t="s">
        <v>1</v>
      </c>
    </row>
    <row r="802" spans="1:9" x14ac:dyDescent="0.3">
      <c r="A802">
        <v>40050</v>
      </c>
      <c r="B802" t="s">
        <v>2716</v>
      </c>
      <c r="C802" t="s">
        <v>2717</v>
      </c>
      <c r="D802" t="s">
        <v>2718</v>
      </c>
      <c r="E802" t="s">
        <v>2719</v>
      </c>
      <c r="F802" t="s">
        <v>1</v>
      </c>
      <c r="G802" t="s">
        <v>2720</v>
      </c>
      <c r="H802" t="s">
        <v>2721</v>
      </c>
      <c r="I802" t="s">
        <v>1</v>
      </c>
    </row>
    <row r="803" spans="1:9" x14ac:dyDescent="0.3">
      <c r="A803">
        <v>40100</v>
      </c>
      <c r="B803" t="s">
        <v>2722</v>
      </c>
      <c r="C803" t="s">
        <v>2723</v>
      </c>
      <c r="D803" t="s">
        <v>2724</v>
      </c>
      <c r="E803" t="s">
        <v>2725</v>
      </c>
      <c r="F803" t="s">
        <v>1</v>
      </c>
      <c r="G803" t="s">
        <v>2726</v>
      </c>
      <c r="H803" t="s">
        <v>2727</v>
      </c>
      <c r="I803" t="s">
        <v>1</v>
      </c>
    </row>
    <row r="804" spans="1:9" x14ac:dyDescent="0.3">
      <c r="A804">
        <v>40150</v>
      </c>
      <c r="B804" t="s">
        <v>2728</v>
      </c>
      <c r="C804" t="s">
        <v>2729</v>
      </c>
      <c r="D804" t="s">
        <v>2730</v>
      </c>
      <c r="E804" t="s">
        <v>2731</v>
      </c>
      <c r="F804" t="s">
        <v>1</v>
      </c>
      <c r="G804" t="s">
        <v>2732</v>
      </c>
      <c r="H804" t="s">
        <v>2733</v>
      </c>
      <c r="I804" t="s">
        <v>1</v>
      </c>
    </row>
    <row r="805" spans="1:9" x14ac:dyDescent="0.3">
      <c r="A805">
        <v>40200</v>
      </c>
      <c r="B805" t="s">
        <v>2734</v>
      </c>
      <c r="C805" t="s">
        <v>2735</v>
      </c>
      <c r="D805" t="s">
        <v>2736</v>
      </c>
      <c r="E805" t="s">
        <v>2737</v>
      </c>
      <c r="F805" t="s">
        <v>1</v>
      </c>
      <c r="G805" t="s">
        <v>2738</v>
      </c>
      <c r="H805" t="s">
        <v>2739</v>
      </c>
      <c r="I805" t="s">
        <v>1</v>
      </c>
    </row>
    <row r="806" spans="1:9" x14ac:dyDescent="0.3">
      <c r="A806">
        <v>40250</v>
      </c>
      <c r="B806" t="s">
        <v>2734</v>
      </c>
      <c r="C806" t="s">
        <v>2735</v>
      </c>
      <c r="D806" t="s">
        <v>2736</v>
      </c>
      <c r="E806" t="s">
        <v>2737</v>
      </c>
      <c r="F806" t="s">
        <v>1</v>
      </c>
      <c r="G806" t="s">
        <v>2738</v>
      </c>
      <c r="H806" t="s">
        <v>2739</v>
      </c>
      <c r="I806" t="s">
        <v>1</v>
      </c>
    </row>
    <row r="807" spans="1:9" x14ac:dyDescent="0.3">
      <c r="A807">
        <v>40300</v>
      </c>
      <c r="B807" t="s">
        <v>2740</v>
      </c>
      <c r="C807" t="s">
        <v>2741</v>
      </c>
      <c r="D807" t="s">
        <v>2742</v>
      </c>
      <c r="E807" t="s">
        <v>2743</v>
      </c>
      <c r="F807" t="s">
        <v>1</v>
      </c>
      <c r="G807" t="s">
        <v>2744</v>
      </c>
      <c r="H807" t="s">
        <v>2745</v>
      </c>
      <c r="I807" t="s">
        <v>1</v>
      </c>
    </row>
    <row r="808" spans="1:9" x14ac:dyDescent="0.3">
      <c r="A808">
        <v>40350</v>
      </c>
      <c r="B808" t="s">
        <v>2740</v>
      </c>
      <c r="C808" t="s">
        <v>2741</v>
      </c>
      <c r="D808" t="s">
        <v>2742</v>
      </c>
      <c r="E808" t="s">
        <v>2743</v>
      </c>
      <c r="F808" t="s">
        <v>1</v>
      </c>
      <c r="G808" t="s">
        <v>2744</v>
      </c>
      <c r="H808" t="s">
        <v>2745</v>
      </c>
      <c r="I808" t="s">
        <v>1</v>
      </c>
    </row>
    <row r="809" spans="1:9" x14ac:dyDescent="0.3">
      <c r="A809">
        <v>40400</v>
      </c>
      <c r="B809" t="s">
        <v>2746</v>
      </c>
      <c r="C809" t="s">
        <v>2747</v>
      </c>
      <c r="D809" t="s">
        <v>2748</v>
      </c>
      <c r="E809" t="s">
        <v>2749</v>
      </c>
      <c r="F809" t="s">
        <v>1</v>
      </c>
      <c r="G809" t="s">
        <v>2750</v>
      </c>
      <c r="H809" t="s">
        <v>2751</v>
      </c>
      <c r="I809" t="s">
        <v>1</v>
      </c>
    </row>
    <row r="810" spans="1:9" x14ac:dyDescent="0.3">
      <c r="A810">
        <v>40450</v>
      </c>
      <c r="B810" t="s">
        <v>2746</v>
      </c>
      <c r="C810" t="s">
        <v>2747</v>
      </c>
      <c r="D810" t="s">
        <v>2748</v>
      </c>
      <c r="E810" t="s">
        <v>2749</v>
      </c>
      <c r="F810" t="s">
        <v>1</v>
      </c>
      <c r="G810" t="s">
        <v>2750</v>
      </c>
      <c r="H810" t="s">
        <v>2751</v>
      </c>
      <c r="I810" t="s">
        <v>1</v>
      </c>
    </row>
    <row r="811" spans="1:9" x14ac:dyDescent="0.3">
      <c r="A811">
        <v>40500</v>
      </c>
      <c r="B811" t="s">
        <v>2752</v>
      </c>
      <c r="C811" t="s">
        <v>2753</v>
      </c>
      <c r="D811" t="s">
        <v>2754</v>
      </c>
      <c r="E811" t="s">
        <v>2755</v>
      </c>
      <c r="F811" t="s">
        <v>1</v>
      </c>
      <c r="G811" t="s">
        <v>2756</v>
      </c>
      <c r="H811" t="s">
        <v>2757</v>
      </c>
      <c r="I811" t="s">
        <v>1</v>
      </c>
    </row>
    <row r="812" spans="1:9" x14ac:dyDescent="0.3">
      <c r="A812">
        <v>40550</v>
      </c>
      <c r="B812" t="s">
        <v>2752</v>
      </c>
      <c r="C812" t="s">
        <v>2753</v>
      </c>
      <c r="D812" t="s">
        <v>2754</v>
      </c>
      <c r="E812" t="s">
        <v>2755</v>
      </c>
      <c r="F812" t="s">
        <v>1</v>
      </c>
      <c r="G812" t="s">
        <v>2756</v>
      </c>
      <c r="H812" t="s">
        <v>2757</v>
      </c>
      <c r="I812" t="s">
        <v>1</v>
      </c>
    </row>
    <row r="813" spans="1:9" x14ac:dyDescent="0.3">
      <c r="A813">
        <v>40600</v>
      </c>
      <c r="B813" t="s">
        <v>2758</v>
      </c>
      <c r="C813" t="s">
        <v>2759</v>
      </c>
      <c r="D813" t="s">
        <v>2760</v>
      </c>
      <c r="E813" t="s">
        <v>2761</v>
      </c>
      <c r="F813" t="s">
        <v>1</v>
      </c>
      <c r="G813" t="s">
        <v>2762</v>
      </c>
      <c r="H813" t="s">
        <v>2763</v>
      </c>
      <c r="I813" t="s">
        <v>1</v>
      </c>
    </row>
    <row r="814" spans="1:9" x14ac:dyDescent="0.3">
      <c r="A814">
        <v>40650</v>
      </c>
      <c r="B814" t="s">
        <v>2764</v>
      </c>
      <c r="C814" t="s">
        <v>2765</v>
      </c>
      <c r="D814" t="s">
        <v>2766</v>
      </c>
      <c r="E814" t="s">
        <v>2767</v>
      </c>
      <c r="F814" t="s">
        <v>1</v>
      </c>
      <c r="G814" t="s">
        <v>2768</v>
      </c>
      <c r="H814" t="s">
        <v>2769</v>
      </c>
      <c r="I814" t="s">
        <v>1</v>
      </c>
    </row>
    <row r="815" spans="1:9" x14ac:dyDescent="0.3">
      <c r="A815">
        <v>40700</v>
      </c>
      <c r="B815" t="s">
        <v>2764</v>
      </c>
      <c r="C815" t="s">
        <v>2765</v>
      </c>
      <c r="D815" t="s">
        <v>2766</v>
      </c>
      <c r="E815" t="s">
        <v>2767</v>
      </c>
      <c r="F815" t="s">
        <v>1</v>
      </c>
      <c r="G815" t="s">
        <v>2768</v>
      </c>
      <c r="H815" t="s">
        <v>2769</v>
      </c>
      <c r="I815" t="s">
        <v>1</v>
      </c>
    </row>
    <row r="816" spans="1:9" x14ac:dyDescent="0.3">
      <c r="A816">
        <v>40750</v>
      </c>
      <c r="B816" t="s">
        <v>2770</v>
      </c>
      <c r="C816" t="s">
        <v>2771</v>
      </c>
      <c r="D816" t="s">
        <v>2772</v>
      </c>
      <c r="E816" t="s">
        <v>2773</v>
      </c>
      <c r="F816" t="s">
        <v>1</v>
      </c>
      <c r="G816" t="s">
        <v>2774</v>
      </c>
      <c r="H816" t="s">
        <v>2775</v>
      </c>
      <c r="I816" t="s">
        <v>1</v>
      </c>
    </row>
    <row r="817" spans="1:9" x14ac:dyDescent="0.3">
      <c r="A817">
        <v>40800</v>
      </c>
      <c r="B817" t="s">
        <v>2776</v>
      </c>
      <c r="C817" t="s">
        <v>2777</v>
      </c>
      <c r="D817" t="s">
        <v>2778</v>
      </c>
      <c r="E817" t="s">
        <v>2779</v>
      </c>
      <c r="F817" t="s">
        <v>1</v>
      </c>
      <c r="G817" t="s">
        <v>2780</v>
      </c>
      <c r="H817" t="s">
        <v>2781</v>
      </c>
      <c r="I817" t="s">
        <v>1</v>
      </c>
    </row>
    <row r="818" spans="1:9" x14ac:dyDescent="0.3">
      <c r="A818">
        <v>40850</v>
      </c>
      <c r="B818" t="s">
        <v>2776</v>
      </c>
      <c r="C818" t="s">
        <v>2777</v>
      </c>
      <c r="D818" t="s">
        <v>2778</v>
      </c>
      <c r="E818" t="s">
        <v>2779</v>
      </c>
      <c r="F818" t="s">
        <v>1</v>
      </c>
      <c r="G818" t="s">
        <v>2780</v>
      </c>
      <c r="H818" t="s">
        <v>2781</v>
      </c>
      <c r="I818" t="s">
        <v>1</v>
      </c>
    </row>
    <row r="819" spans="1:9" x14ac:dyDescent="0.3">
      <c r="A819">
        <v>40900</v>
      </c>
      <c r="B819" t="s">
        <v>2782</v>
      </c>
      <c r="C819" t="s">
        <v>2783</v>
      </c>
      <c r="D819" t="s">
        <v>2784</v>
      </c>
      <c r="E819" t="s">
        <v>2785</v>
      </c>
      <c r="F819" t="s">
        <v>1</v>
      </c>
      <c r="G819" t="s">
        <v>2786</v>
      </c>
      <c r="H819" t="s">
        <v>2787</v>
      </c>
      <c r="I819" t="s">
        <v>1</v>
      </c>
    </row>
    <row r="820" spans="1:9" x14ac:dyDescent="0.3">
      <c r="A820">
        <v>40950</v>
      </c>
      <c r="B820" t="s">
        <v>2788</v>
      </c>
      <c r="C820" t="s">
        <v>2789</v>
      </c>
      <c r="D820" t="s">
        <v>2790</v>
      </c>
      <c r="E820" t="s">
        <v>2791</v>
      </c>
      <c r="F820" t="s">
        <v>1</v>
      </c>
      <c r="G820" t="s">
        <v>2792</v>
      </c>
      <c r="H820" t="s">
        <v>2793</v>
      </c>
      <c r="I820" t="s">
        <v>1</v>
      </c>
    </row>
    <row r="821" spans="1:9" x14ac:dyDescent="0.3">
      <c r="A821">
        <v>41000</v>
      </c>
      <c r="B821" t="s">
        <v>2788</v>
      </c>
      <c r="C821" t="s">
        <v>2789</v>
      </c>
      <c r="D821" t="s">
        <v>2790</v>
      </c>
      <c r="E821" t="s">
        <v>2791</v>
      </c>
      <c r="F821" t="s">
        <v>1</v>
      </c>
      <c r="G821" t="s">
        <v>2792</v>
      </c>
      <c r="H821" t="s">
        <v>2793</v>
      </c>
      <c r="I821" t="s">
        <v>1</v>
      </c>
    </row>
    <row r="822" spans="1:9" x14ac:dyDescent="0.3">
      <c r="A822">
        <v>41050</v>
      </c>
      <c r="B822" t="s">
        <v>2794</v>
      </c>
      <c r="C822" t="s">
        <v>2795</v>
      </c>
      <c r="D822" t="s">
        <v>2796</v>
      </c>
      <c r="E822" t="s">
        <v>2797</v>
      </c>
      <c r="F822" t="s">
        <v>1</v>
      </c>
      <c r="G822" t="s">
        <v>2798</v>
      </c>
      <c r="H822" t="s">
        <v>2799</v>
      </c>
      <c r="I822" t="s">
        <v>1</v>
      </c>
    </row>
    <row r="823" spans="1:9" x14ac:dyDescent="0.3">
      <c r="A823">
        <v>41100</v>
      </c>
      <c r="B823" t="s">
        <v>2800</v>
      </c>
      <c r="C823" t="s">
        <v>2801</v>
      </c>
      <c r="D823" t="s">
        <v>2802</v>
      </c>
      <c r="E823" t="s">
        <v>2803</v>
      </c>
      <c r="F823" t="s">
        <v>1</v>
      </c>
      <c r="G823" t="s">
        <v>2804</v>
      </c>
      <c r="H823" t="s">
        <v>2805</v>
      </c>
      <c r="I823" t="s">
        <v>1</v>
      </c>
    </row>
    <row r="824" spans="1:9" x14ac:dyDescent="0.3">
      <c r="A824">
        <v>41150</v>
      </c>
      <c r="B824" t="s">
        <v>2806</v>
      </c>
      <c r="C824" t="s">
        <v>2807</v>
      </c>
      <c r="D824" t="s">
        <v>2808</v>
      </c>
      <c r="E824" t="s">
        <v>2809</v>
      </c>
      <c r="F824" t="s">
        <v>1</v>
      </c>
      <c r="G824" t="s">
        <v>2810</v>
      </c>
      <c r="H824" t="s">
        <v>2811</v>
      </c>
      <c r="I824" t="s">
        <v>1</v>
      </c>
    </row>
    <row r="825" spans="1:9" x14ac:dyDescent="0.3">
      <c r="A825">
        <v>41200</v>
      </c>
      <c r="B825" t="s">
        <v>2812</v>
      </c>
      <c r="C825" t="s">
        <v>2813</v>
      </c>
      <c r="D825" t="s">
        <v>2814</v>
      </c>
      <c r="E825" t="s">
        <v>2815</v>
      </c>
      <c r="F825" t="s">
        <v>1</v>
      </c>
      <c r="G825" t="s">
        <v>2816</v>
      </c>
      <c r="H825" t="s">
        <v>2817</v>
      </c>
      <c r="I825" t="s">
        <v>1</v>
      </c>
    </row>
    <row r="826" spans="1:9" x14ac:dyDescent="0.3">
      <c r="A826">
        <v>41250</v>
      </c>
      <c r="B826" t="s">
        <v>2812</v>
      </c>
      <c r="C826" t="s">
        <v>2813</v>
      </c>
      <c r="D826" t="s">
        <v>2814</v>
      </c>
      <c r="E826" t="s">
        <v>2815</v>
      </c>
      <c r="F826" t="s">
        <v>1</v>
      </c>
      <c r="G826" t="s">
        <v>2816</v>
      </c>
      <c r="H826" t="s">
        <v>2817</v>
      </c>
      <c r="I826" t="s">
        <v>1</v>
      </c>
    </row>
    <row r="827" spans="1:9" x14ac:dyDescent="0.3">
      <c r="A827">
        <v>41300</v>
      </c>
      <c r="B827" t="s">
        <v>2818</v>
      </c>
      <c r="C827" t="s">
        <v>2819</v>
      </c>
      <c r="D827" t="s">
        <v>2820</v>
      </c>
      <c r="E827" t="s">
        <v>2821</v>
      </c>
      <c r="F827" t="s">
        <v>1</v>
      </c>
      <c r="G827" t="s">
        <v>2822</v>
      </c>
      <c r="H827" t="s">
        <v>2823</v>
      </c>
      <c r="I827" t="s">
        <v>1</v>
      </c>
    </row>
    <row r="828" spans="1:9" x14ac:dyDescent="0.3">
      <c r="A828">
        <v>41350</v>
      </c>
      <c r="B828" t="s">
        <v>2824</v>
      </c>
      <c r="C828" t="s">
        <v>2825</v>
      </c>
      <c r="D828" t="s">
        <v>2826</v>
      </c>
      <c r="E828" t="s">
        <v>2827</v>
      </c>
      <c r="F828" t="s">
        <v>1</v>
      </c>
      <c r="G828" t="s">
        <v>2828</v>
      </c>
      <c r="H828" t="s">
        <v>2829</v>
      </c>
      <c r="I828" t="s">
        <v>1</v>
      </c>
    </row>
    <row r="829" spans="1:9" x14ac:dyDescent="0.3">
      <c r="A829">
        <v>41400</v>
      </c>
      <c r="B829" t="s">
        <v>2830</v>
      </c>
      <c r="C829" t="s">
        <v>2831</v>
      </c>
      <c r="D829" t="s">
        <v>2832</v>
      </c>
      <c r="E829" t="s">
        <v>2833</v>
      </c>
      <c r="F829" t="s">
        <v>1</v>
      </c>
      <c r="G829" t="s">
        <v>2834</v>
      </c>
      <c r="H829" t="s">
        <v>2835</v>
      </c>
      <c r="I829" t="s">
        <v>1</v>
      </c>
    </row>
    <row r="830" spans="1:9" x14ac:dyDescent="0.3">
      <c r="A830">
        <v>41450</v>
      </c>
      <c r="B830" t="s">
        <v>2836</v>
      </c>
      <c r="C830" t="s">
        <v>2837</v>
      </c>
      <c r="D830" t="s">
        <v>2838</v>
      </c>
      <c r="E830" t="s">
        <v>2839</v>
      </c>
      <c r="F830" t="s">
        <v>1</v>
      </c>
      <c r="G830" t="s">
        <v>2840</v>
      </c>
      <c r="H830" t="s">
        <v>2841</v>
      </c>
      <c r="I830" t="s">
        <v>1</v>
      </c>
    </row>
    <row r="831" spans="1:9" x14ac:dyDescent="0.3">
      <c r="A831">
        <v>41500</v>
      </c>
      <c r="B831" t="s">
        <v>2842</v>
      </c>
      <c r="C831" t="s">
        <v>2843</v>
      </c>
      <c r="D831" t="s">
        <v>2844</v>
      </c>
      <c r="E831" t="s">
        <v>2845</v>
      </c>
      <c r="F831" t="s">
        <v>1</v>
      </c>
      <c r="G831" t="s">
        <v>2846</v>
      </c>
      <c r="H831" t="s">
        <v>2847</v>
      </c>
      <c r="I831" t="s">
        <v>1</v>
      </c>
    </row>
    <row r="832" spans="1:9" x14ac:dyDescent="0.3">
      <c r="A832">
        <v>41550</v>
      </c>
      <c r="B832" t="s">
        <v>2842</v>
      </c>
      <c r="C832" t="s">
        <v>2843</v>
      </c>
      <c r="D832" t="s">
        <v>2844</v>
      </c>
      <c r="E832" t="s">
        <v>2845</v>
      </c>
      <c r="F832" t="s">
        <v>1</v>
      </c>
      <c r="G832" t="s">
        <v>2846</v>
      </c>
      <c r="H832" t="s">
        <v>2847</v>
      </c>
      <c r="I832" t="s">
        <v>1</v>
      </c>
    </row>
    <row r="833" spans="1:9" x14ac:dyDescent="0.3">
      <c r="A833">
        <v>41600</v>
      </c>
      <c r="B833" t="s">
        <v>2848</v>
      </c>
      <c r="C833" t="s">
        <v>2849</v>
      </c>
      <c r="D833" t="s">
        <v>2850</v>
      </c>
      <c r="E833" t="s">
        <v>2851</v>
      </c>
      <c r="F833" t="s">
        <v>1</v>
      </c>
      <c r="G833" t="s">
        <v>2852</v>
      </c>
      <c r="H833" t="s">
        <v>2853</v>
      </c>
      <c r="I833" t="s">
        <v>1</v>
      </c>
    </row>
    <row r="834" spans="1:9" x14ac:dyDescent="0.3">
      <c r="A834">
        <v>41650</v>
      </c>
      <c r="B834" t="s">
        <v>2854</v>
      </c>
      <c r="C834" t="s">
        <v>2855</v>
      </c>
      <c r="D834" t="s">
        <v>2856</v>
      </c>
      <c r="E834" t="s">
        <v>2857</v>
      </c>
      <c r="F834" t="s">
        <v>1</v>
      </c>
      <c r="G834" t="s">
        <v>2858</v>
      </c>
      <c r="H834" t="s">
        <v>2859</v>
      </c>
      <c r="I834" t="s">
        <v>1</v>
      </c>
    </row>
    <row r="835" spans="1:9" x14ac:dyDescent="0.3">
      <c r="A835">
        <v>41700</v>
      </c>
      <c r="B835" t="s">
        <v>2854</v>
      </c>
      <c r="C835" t="s">
        <v>2855</v>
      </c>
      <c r="D835" t="s">
        <v>2856</v>
      </c>
      <c r="E835" t="s">
        <v>2857</v>
      </c>
      <c r="F835" t="s">
        <v>1</v>
      </c>
      <c r="G835" t="s">
        <v>2858</v>
      </c>
      <c r="H835" t="s">
        <v>2859</v>
      </c>
      <c r="I835" t="s">
        <v>1</v>
      </c>
    </row>
    <row r="836" spans="1:9" x14ac:dyDescent="0.3">
      <c r="A836">
        <v>41750</v>
      </c>
      <c r="B836" t="s">
        <v>2860</v>
      </c>
      <c r="C836" t="s">
        <v>2861</v>
      </c>
      <c r="D836" t="s">
        <v>2862</v>
      </c>
      <c r="E836" t="s">
        <v>2863</v>
      </c>
      <c r="F836" t="s">
        <v>1</v>
      </c>
      <c r="G836" t="s">
        <v>2864</v>
      </c>
      <c r="H836" t="s">
        <v>2865</v>
      </c>
      <c r="I836" t="s">
        <v>1</v>
      </c>
    </row>
    <row r="837" spans="1:9" x14ac:dyDescent="0.3">
      <c r="A837">
        <v>41800</v>
      </c>
      <c r="B837" t="s">
        <v>2866</v>
      </c>
      <c r="C837" t="s">
        <v>2867</v>
      </c>
      <c r="D837" t="s">
        <v>2868</v>
      </c>
      <c r="E837" t="s">
        <v>2869</v>
      </c>
      <c r="F837" t="s">
        <v>1</v>
      </c>
      <c r="G837" t="s">
        <v>2870</v>
      </c>
      <c r="H837" t="s">
        <v>2871</v>
      </c>
      <c r="I837" t="s">
        <v>1</v>
      </c>
    </row>
    <row r="838" spans="1:9" x14ac:dyDescent="0.3">
      <c r="A838">
        <v>41850</v>
      </c>
      <c r="B838" t="s">
        <v>2872</v>
      </c>
      <c r="C838" t="s">
        <v>2873</v>
      </c>
      <c r="D838" t="s">
        <v>2874</v>
      </c>
      <c r="E838" t="s">
        <v>2875</v>
      </c>
      <c r="F838" t="s">
        <v>2876</v>
      </c>
      <c r="G838" t="s">
        <v>2877</v>
      </c>
      <c r="H838" t="s">
        <v>2878</v>
      </c>
      <c r="I838" t="s">
        <v>1</v>
      </c>
    </row>
    <row r="839" spans="1:9" x14ac:dyDescent="0.3">
      <c r="A839">
        <v>41900</v>
      </c>
      <c r="B839" t="s">
        <v>2872</v>
      </c>
      <c r="C839" t="s">
        <v>2873</v>
      </c>
      <c r="D839" t="s">
        <v>2874</v>
      </c>
      <c r="E839" t="s">
        <v>2875</v>
      </c>
      <c r="F839" t="s">
        <v>2876</v>
      </c>
      <c r="G839" t="s">
        <v>2877</v>
      </c>
      <c r="H839" t="s">
        <v>2878</v>
      </c>
      <c r="I839" t="s">
        <v>1</v>
      </c>
    </row>
    <row r="840" spans="1:9" x14ac:dyDescent="0.3">
      <c r="A840">
        <v>41950</v>
      </c>
      <c r="B840" t="s">
        <v>2872</v>
      </c>
      <c r="C840" t="s">
        <v>2873</v>
      </c>
      <c r="D840" t="s">
        <v>2874</v>
      </c>
      <c r="E840" t="s">
        <v>2875</v>
      </c>
      <c r="F840" t="s">
        <v>2876</v>
      </c>
      <c r="G840" t="s">
        <v>2877</v>
      </c>
      <c r="H840" t="s">
        <v>2878</v>
      </c>
      <c r="I840" t="s">
        <v>1</v>
      </c>
    </row>
    <row r="841" spans="1:9" x14ac:dyDescent="0.3">
      <c r="A841">
        <v>42000</v>
      </c>
      <c r="B841" t="s">
        <v>2879</v>
      </c>
      <c r="C841" t="s">
        <v>2880</v>
      </c>
      <c r="D841" t="s">
        <v>2881</v>
      </c>
      <c r="E841" t="s">
        <v>2882</v>
      </c>
      <c r="F841" t="s">
        <v>2883</v>
      </c>
      <c r="G841" t="s">
        <v>2884</v>
      </c>
      <c r="H841" t="s">
        <v>2885</v>
      </c>
      <c r="I841" t="s">
        <v>1</v>
      </c>
    </row>
    <row r="842" spans="1:9" x14ac:dyDescent="0.3">
      <c r="A842">
        <v>42050</v>
      </c>
      <c r="B842" t="s">
        <v>2886</v>
      </c>
      <c r="C842" t="s">
        <v>2887</v>
      </c>
      <c r="D842" t="s">
        <v>2888</v>
      </c>
      <c r="E842" t="s">
        <v>2889</v>
      </c>
      <c r="F842" t="s">
        <v>2890</v>
      </c>
      <c r="G842" t="s">
        <v>2891</v>
      </c>
      <c r="H842" t="s">
        <v>2892</v>
      </c>
      <c r="I842" t="s">
        <v>1</v>
      </c>
    </row>
    <row r="843" spans="1:9" x14ac:dyDescent="0.3">
      <c r="A843">
        <v>42100</v>
      </c>
      <c r="B843" t="s">
        <v>2893</v>
      </c>
      <c r="C843" t="s">
        <v>2894</v>
      </c>
      <c r="D843" t="s">
        <v>2895</v>
      </c>
      <c r="E843" t="s">
        <v>2896</v>
      </c>
      <c r="F843" t="s">
        <v>2897</v>
      </c>
      <c r="G843" t="s">
        <v>2898</v>
      </c>
      <c r="H843" t="s">
        <v>2899</v>
      </c>
      <c r="I843" t="s">
        <v>1</v>
      </c>
    </row>
    <row r="844" spans="1:9" x14ac:dyDescent="0.3">
      <c r="A844">
        <v>42150</v>
      </c>
      <c r="B844" t="s">
        <v>2900</v>
      </c>
      <c r="C844" t="s">
        <v>2901</v>
      </c>
      <c r="D844" t="s">
        <v>2902</v>
      </c>
      <c r="E844" t="s">
        <v>2903</v>
      </c>
      <c r="F844" t="s">
        <v>2904</v>
      </c>
      <c r="G844" t="s">
        <v>2905</v>
      </c>
      <c r="H844" t="s">
        <v>2906</v>
      </c>
      <c r="I844" t="s">
        <v>1</v>
      </c>
    </row>
    <row r="845" spans="1:9" x14ac:dyDescent="0.3">
      <c r="A845">
        <v>42200</v>
      </c>
      <c r="B845" t="s">
        <v>2907</v>
      </c>
      <c r="C845" t="s">
        <v>2908</v>
      </c>
      <c r="D845" t="s">
        <v>2909</v>
      </c>
      <c r="E845" t="s">
        <v>2910</v>
      </c>
      <c r="F845" t="s">
        <v>2911</v>
      </c>
      <c r="G845" t="s">
        <v>2912</v>
      </c>
      <c r="H845" t="s">
        <v>2913</v>
      </c>
      <c r="I845" t="s">
        <v>1</v>
      </c>
    </row>
    <row r="846" spans="1:9" x14ac:dyDescent="0.3">
      <c r="A846">
        <v>42250</v>
      </c>
      <c r="B846" t="s">
        <v>2914</v>
      </c>
      <c r="C846" t="s">
        <v>2915</v>
      </c>
      <c r="D846" t="s">
        <v>2916</v>
      </c>
      <c r="E846" t="s">
        <v>2917</v>
      </c>
      <c r="F846" t="s">
        <v>2918</v>
      </c>
      <c r="G846" t="s">
        <v>2919</v>
      </c>
      <c r="H846" t="s">
        <v>2920</v>
      </c>
      <c r="I846" t="s">
        <v>1</v>
      </c>
    </row>
    <row r="847" spans="1:9" x14ac:dyDescent="0.3">
      <c r="A847">
        <v>42300</v>
      </c>
      <c r="B847" t="s">
        <v>2921</v>
      </c>
      <c r="C847" t="s">
        <v>2922</v>
      </c>
      <c r="D847" t="s">
        <v>2923</v>
      </c>
      <c r="E847" t="s">
        <v>2924</v>
      </c>
      <c r="F847" t="s">
        <v>2925</v>
      </c>
      <c r="G847" t="s">
        <v>2926</v>
      </c>
      <c r="H847" t="s">
        <v>2927</v>
      </c>
      <c r="I847" t="s">
        <v>1</v>
      </c>
    </row>
    <row r="848" spans="1:9" x14ac:dyDescent="0.3">
      <c r="A848">
        <v>42350</v>
      </c>
      <c r="B848" t="s">
        <v>2928</v>
      </c>
      <c r="C848" t="s">
        <v>2929</v>
      </c>
      <c r="D848" t="s">
        <v>2930</v>
      </c>
      <c r="E848" t="s">
        <v>2931</v>
      </c>
      <c r="F848" t="s">
        <v>2932</v>
      </c>
      <c r="G848" t="s">
        <v>2933</v>
      </c>
      <c r="H848" t="s">
        <v>2934</v>
      </c>
      <c r="I848" t="s">
        <v>1</v>
      </c>
    </row>
    <row r="849" spans="1:9" x14ac:dyDescent="0.3">
      <c r="A849">
        <v>42400</v>
      </c>
      <c r="B849" t="s">
        <v>2935</v>
      </c>
      <c r="C849" t="s">
        <v>2936</v>
      </c>
      <c r="D849" t="s">
        <v>2937</v>
      </c>
      <c r="E849" t="s">
        <v>2938</v>
      </c>
      <c r="F849" t="s">
        <v>2939</v>
      </c>
      <c r="G849" t="s">
        <v>2940</v>
      </c>
      <c r="H849" t="s">
        <v>2941</v>
      </c>
      <c r="I849" t="s">
        <v>1</v>
      </c>
    </row>
    <row r="850" spans="1:9" x14ac:dyDescent="0.3">
      <c r="A850">
        <v>42450</v>
      </c>
      <c r="B850" t="s">
        <v>2935</v>
      </c>
      <c r="C850" t="s">
        <v>2936</v>
      </c>
      <c r="D850" t="s">
        <v>2937</v>
      </c>
      <c r="E850" t="s">
        <v>2938</v>
      </c>
      <c r="F850" t="s">
        <v>2939</v>
      </c>
      <c r="G850" t="s">
        <v>2940</v>
      </c>
      <c r="H850" t="s">
        <v>2941</v>
      </c>
      <c r="I850" t="s">
        <v>1</v>
      </c>
    </row>
    <row r="851" spans="1:9" x14ac:dyDescent="0.3">
      <c r="A851">
        <v>42500</v>
      </c>
      <c r="B851" t="s">
        <v>2942</v>
      </c>
      <c r="C851" t="s">
        <v>2943</v>
      </c>
      <c r="D851" t="s">
        <v>2944</v>
      </c>
      <c r="E851" t="s">
        <v>2945</v>
      </c>
      <c r="F851" t="s">
        <v>2946</v>
      </c>
      <c r="G851" t="s">
        <v>2947</v>
      </c>
      <c r="H851" t="s">
        <v>2948</v>
      </c>
      <c r="I851" t="s">
        <v>1</v>
      </c>
    </row>
    <row r="852" spans="1:9" x14ac:dyDescent="0.3">
      <c r="A852">
        <v>42550</v>
      </c>
      <c r="B852" t="s">
        <v>2942</v>
      </c>
      <c r="C852" t="s">
        <v>2943</v>
      </c>
      <c r="D852" t="s">
        <v>2944</v>
      </c>
      <c r="E852" t="s">
        <v>2945</v>
      </c>
      <c r="F852" t="s">
        <v>2946</v>
      </c>
      <c r="G852" t="s">
        <v>2947</v>
      </c>
      <c r="H852" t="s">
        <v>2948</v>
      </c>
      <c r="I852" t="s">
        <v>1</v>
      </c>
    </row>
    <row r="853" spans="1:9" x14ac:dyDescent="0.3">
      <c r="A853">
        <v>42600</v>
      </c>
      <c r="B853" t="s">
        <v>2949</v>
      </c>
      <c r="C853" t="s">
        <v>2950</v>
      </c>
      <c r="D853" t="s">
        <v>2951</v>
      </c>
      <c r="E853" t="s">
        <v>2952</v>
      </c>
      <c r="F853" t="s">
        <v>2953</v>
      </c>
      <c r="G853" t="s">
        <v>2954</v>
      </c>
      <c r="H853" t="s">
        <v>2955</v>
      </c>
      <c r="I853" t="s">
        <v>1</v>
      </c>
    </row>
    <row r="854" spans="1:9" x14ac:dyDescent="0.3">
      <c r="A854">
        <v>42650</v>
      </c>
      <c r="B854" t="s">
        <v>2949</v>
      </c>
      <c r="C854" t="s">
        <v>2950</v>
      </c>
      <c r="D854" t="s">
        <v>2951</v>
      </c>
      <c r="E854" t="s">
        <v>2952</v>
      </c>
      <c r="F854" t="s">
        <v>2953</v>
      </c>
      <c r="G854" t="s">
        <v>2954</v>
      </c>
      <c r="H854" t="s">
        <v>2955</v>
      </c>
      <c r="I854" t="s">
        <v>1</v>
      </c>
    </row>
    <row r="855" spans="1:9" x14ac:dyDescent="0.3">
      <c r="A855">
        <v>42700</v>
      </c>
      <c r="B855" t="s">
        <v>2956</v>
      </c>
      <c r="C855" t="s">
        <v>2957</v>
      </c>
      <c r="D855" t="s">
        <v>2958</v>
      </c>
      <c r="E855" t="s">
        <v>2959</v>
      </c>
      <c r="F855" t="s">
        <v>2960</v>
      </c>
      <c r="G855" t="s">
        <v>2961</v>
      </c>
      <c r="H855" t="s">
        <v>2962</v>
      </c>
      <c r="I855" t="s">
        <v>1</v>
      </c>
    </row>
    <row r="856" spans="1:9" x14ac:dyDescent="0.3">
      <c r="A856">
        <v>42750</v>
      </c>
      <c r="B856" t="s">
        <v>2963</v>
      </c>
      <c r="C856" t="s">
        <v>2964</v>
      </c>
      <c r="D856" t="s">
        <v>2965</v>
      </c>
      <c r="E856" t="s">
        <v>2966</v>
      </c>
      <c r="F856" t="s">
        <v>2967</v>
      </c>
      <c r="G856" t="s">
        <v>2968</v>
      </c>
      <c r="H856" t="s">
        <v>2969</v>
      </c>
      <c r="I856" t="s">
        <v>1</v>
      </c>
    </row>
    <row r="857" spans="1:9" x14ac:dyDescent="0.3">
      <c r="A857">
        <v>42800</v>
      </c>
      <c r="B857" t="s">
        <v>2970</v>
      </c>
      <c r="C857" t="s">
        <v>2971</v>
      </c>
      <c r="D857" t="s">
        <v>2972</v>
      </c>
      <c r="E857" t="s">
        <v>2973</v>
      </c>
      <c r="F857" t="s">
        <v>2974</v>
      </c>
      <c r="G857" t="s">
        <v>2975</v>
      </c>
      <c r="H857" t="s">
        <v>2976</v>
      </c>
      <c r="I857" t="s">
        <v>1</v>
      </c>
    </row>
    <row r="858" spans="1:9" x14ac:dyDescent="0.3">
      <c r="A858">
        <v>42850</v>
      </c>
      <c r="B858" t="s">
        <v>2977</v>
      </c>
      <c r="C858" t="s">
        <v>2978</v>
      </c>
      <c r="D858" t="s">
        <v>2979</v>
      </c>
      <c r="E858" t="s">
        <v>2980</v>
      </c>
      <c r="F858" t="s">
        <v>2981</v>
      </c>
      <c r="G858" t="s">
        <v>2982</v>
      </c>
      <c r="H858" t="s">
        <v>2983</v>
      </c>
      <c r="I858" t="s">
        <v>1</v>
      </c>
    </row>
    <row r="859" spans="1:9" x14ac:dyDescent="0.3">
      <c r="A859">
        <v>42900</v>
      </c>
      <c r="B859" t="s">
        <v>2984</v>
      </c>
      <c r="C859" t="s">
        <v>2985</v>
      </c>
      <c r="D859" t="s">
        <v>2986</v>
      </c>
      <c r="E859" t="s">
        <v>2987</v>
      </c>
      <c r="F859" t="s">
        <v>2988</v>
      </c>
      <c r="G859" t="s">
        <v>2989</v>
      </c>
      <c r="H859" t="s">
        <v>2990</v>
      </c>
      <c r="I859" t="s">
        <v>1</v>
      </c>
    </row>
    <row r="860" spans="1:9" x14ac:dyDescent="0.3">
      <c r="A860">
        <v>42950</v>
      </c>
      <c r="B860" t="s">
        <v>2991</v>
      </c>
      <c r="C860" t="s">
        <v>2992</v>
      </c>
      <c r="D860" t="s">
        <v>2993</v>
      </c>
      <c r="E860" t="s">
        <v>2994</v>
      </c>
      <c r="F860" t="s">
        <v>2995</v>
      </c>
      <c r="G860" t="s">
        <v>2996</v>
      </c>
      <c r="H860" t="s">
        <v>2997</v>
      </c>
      <c r="I860" t="s">
        <v>1</v>
      </c>
    </row>
    <row r="861" spans="1:9" x14ac:dyDescent="0.3">
      <c r="A861">
        <v>43000</v>
      </c>
      <c r="B861" t="s">
        <v>2991</v>
      </c>
      <c r="C861" t="s">
        <v>2992</v>
      </c>
      <c r="D861" t="s">
        <v>2993</v>
      </c>
      <c r="E861" t="s">
        <v>2994</v>
      </c>
      <c r="F861" t="s">
        <v>2995</v>
      </c>
      <c r="G861" t="s">
        <v>2996</v>
      </c>
      <c r="H861" t="s">
        <v>2997</v>
      </c>
      <c r="I861" t="s">
        <v>1</v>
      </c>
    </row>
    <row r="862" spans="1:9" x14ac:dyDescent="0.3">
      <c r="A862">
        <v>43050</v>
      </c>
      <c r="B862" t="s">
        <v>2998</v>
      </c>
      <c r="C862" t="s">
        <v>2999</v>
      </c>
      <c r="D862" t="s">
        <v>3000</v>
      </c>
      <c r="E862" t="s">
        <v>3001</v>
      </c>
      <c r="F862" t="s">
        <v>3002</v>
      </c>
      <c r="G862" t="s">
        <v>3003</v>
      </c>
      <c r="H862" t="s">
        <v>3004</v>
      </c>
      <c r="I862" t="s">
        <v>1</v>
      </c>
    </row>
    <row r="863" spans="1:9" x14ac:dyDescent="0.3">
      <c r="A863">
        <v>43100</v>
      </c>
      <c r="B863" t="s">
        <v>3005</v>
      </c>
      <c r="C863" t="s">
        <v>3006</v>
      </c>
      <c r="D863" t="s">
        <v>3007</v>
      </c>
      <c r="E863" t="s">
        <v>3008</v>
      </c>
      <c r="F863" t="s">
        <v>3009</v>
      </c>
      <c r="G863" t="s">
        <v>3010</v>
      </c>
      <c r="H863" t="s">
        <v>3011</v>
      </c>
      <c r="I863" t="s">
        <v>1</v>
      </c>
    </row>
    <row r="864" spans="1:9" x14ac:dyDescent="0.3">
      <c r="A864">
        <v>43150</v>
      </c>
      <c r="B864" t="s">
        <v>3005</v>
      </c>
      <c r="C864" t="s">
        <v>3006</v>
      </c>
      <c r="D864" t="s">
        <v>3007</v>
      </c>
      <c r="E864" t="s">
        <v>3008</v>
      </c>
      <c r="F864" t="s">
        <v>3009</v>
      </c>
      <c r="G864" t="s">
        <v>3010</v>
      </c>
      <c r="H864" t="s">
        <v>3011</v>
      </c>
      <c r="I864" t="s">
        <v>1</v>
      </c>
    </row>
    <row r="865" spans="1:9" x14ac:dyDescent="0.3">
      <c r="A865">
        <v>43200</v>
      </c>
      <c r="B865" t="s">
        <v>3012</v>
      </c>
      <c r="C865" t="s">
        <v>3013</v>
      </c>
      <c r="D865" t="s">
        <v>3014</v>
      </c>
      <c r="E865" t="s">
        <v>3015</v>
      </c>
      <c r="F865" t="s">
        <v>3016</v>
      </c>
      <c r="G865" t="s">
        <v>3017</v>
      </c>
      <c r="H865" t="s">
        <v>3018</v>
      </c>
      <c r="I865" t="s">
        <v>1</v>
      </c>
    </row>
    <row r="866" spans="1:9" x14ac:dyDescent="0.3">
      <c r="A866">
        <v>43250</v>
      </c>
      <c r="B866" t="s">
        <v>3012</v>
      </c>
      <c r="C866" t="s">
        <v>3013</v>
      </c>
      <c r="D866" t="s">
        <v>3014</v>
      </c>
      <c r="E866" t="s">
        <v>3015</v>
      </c>
      <c r="F866" t="s">
        <v>3016</v>
      </c>
      <c r="G866" t="s">
        <v>3017</v>
      </c>
      <c r="H866" t="s">
        <v>3018</v>
      </c>
      <c r="I866" t="s">
        <v>1</v>
      </c>
    </row>
    <row r="867" spans="1:9" x14ac:dyDescent="0.3">
      <c r="A867">
        <v>43300</v>
      </c>
      <c r="B867" t="s">
        <v>3019</v>
      </c>
      <c r="C867" t="s">
        <v>3020</v>
      </c>
      <c r="D867" t="s">
        <v>3021</v>
      </c>
      <c r="E867" t="s">
        <v>3022</v>
      </c>
      <c r="F867" t="s">
        <v>3023</v>
      </c>
      <c r="G867" t="s">
        <v>3024</v>
      </c>
      <c r="H867" t="s">
        <v>3025</v>
      </c>
      <c r="I867" t="s">
        <v>1</v>
      </c>
    </row>
    <row r="868" spans="1:9" x14ac:dyDescent="0.3">
      <c r="A868">
        <v>43350</v>
      </c>
      <c r="B868" t="s">
        <v>3026</v>
      </c>
      <c r="C868" t="s">
        <v>3027</v>
      </c>
      <c r="D868" t="s">
        <v>3028</v>
      </c>
      <c r="E868" t="s">
        <v>3029</v>
      </c>
      <c r="F868" t="s">
        <v>3030</v>
      </c>
      <c r="G868" t="s">
        <v>3031</v>
      </c>
      <c r="H868" t="s">
        <v>3032</v>
      </c>
      <c r="I868" t="s">
        <v>1</v>
      </c>
    </row>
    <row r="869" spans="1:9" x14ac:dyDescent="0.3">
      <c r="A869">
        <v>43400</v>
      </c>
      <c r="B869" t="s">
        <v>3026</v>
      </c>
      <c r="C869" t="s">
        <v>3027</v>
      </c>
      <c r="D869" t="s">
        <v>3028</v>
      </c>
      <c r="E869" t="s">
        <v>3029</v>
      </c>
      <c r="F869" t="s">
        <v>3030</v>
      </c>
      <c r="G869" t="s">
        <v>3031</v>
      </c>
      <c r="H869" t="s">
        <v>3032</v>
      </c>
      <c r="I869" t="s">
        <v>1</v>
      </c>
    </row>
    <row r="870" spans="1:9" x14ac:dyDescent="0.3">
      <c r="A870">
        <v>43450</v>
      </c>
      <c r="B870" t="s">
        <v>3033</v>
      </c>
      <c r="C870" t="s">
        <v>3034</v>
      </c>
      <c r="D870" t="s">
        <v>3035</v>
      </c>
      <c r="E870" t="s">
        <v>3036</v>
      </c>
      <c r="F870" t="s">
        <v>3037</v>
      </c>
      <c r="G870" t="s">
        <v>3038</v>
      </c>
      <c r="H870" t="s">
        <v>3039</v>
      </c>
      <c r="I870" t="s">
        <v>1</v>
      </c>
    </row>
    <row r="871" spans="1:9" x14ac:dyDescent="0.3">
      <c r="A871">
        <v>43500</v>
      </c>
      <c r="B871" t="s">
        <v>3040</v>
      </c>
      <c r="C871" t="s">
        <v>3041</v>
      </c>
      <c r="D871" t="s">
        <v>3042</v>
      </c>
      <c r="E871" t="s">
        <v>3043</v>
      </c>
      <c r="F871" t="s">
        <v>3044</v>
      </c>
      <c r="G871" t="s">
        <v>3045</v>
      </c>
      <c r="H871" t="s">
        <v>3046</v>
      </c>
      <c r="I871" t="s">
        <v>1</v>
      </c>
    </row>
    <row r="872" spans="1:9" x14ac:dyDescent="0.3">
      <c r="A872">
        <v>43550</v>
      </c>
      <c r="B872" t="s">
        <v>3047</v>
      </c>
      <c r="C872" t="s">
        <v>3048</v>
      </c>
      <c r="D872" t="s">
        <v>3049</v>
      </c>
      <c r="E872" t="s">
        <v>3050</v>
      </c>
      <c r="F872" t="s">
        <v>3051</v>
      </c>
      <c r="G872" t="s">
        <v>3052</v>
      </c>
      <c r="H872" t="s">
        <v>3053</v>
      </c>
      <c r="I872" t="s">
        <v>1</v>
      </c>
    </row>
    <row r="873" spans="1:9" x14ac:dyDescent="0.3">
      <c r="A873">
        <v>43600</v>
      </c>
      <c r="B873" t="s">
        <v>3054</v>
      </c>
      <c r="C873" t="s">
        <v>3055</v>
      </c>
      <c r="D873" t="s">
        <v>3056</v>
      </c>
      <c r="E873" t="s">
        <v>3057</v>
      </c>
      <c r="F873" t="s">
        <v>3058</v>
      </c>
      <c r="G873" t="s">
        <v>3059</v>
      </c>
      <c r="H873" t="s">
        <v>3060</v>
      </c>
      <c r="I873" t="s">
        <v>1</v>
      </c>
    </row>
    <row r="874" spans="1:9" x14ac:dyDescent="0.3">
      <c r="A874">
        <v>43650</v>
      </c>
      <c r="B874" t="s">
        <v>3054</v>
      </c>
      <c r="C874" t="s">
        <v>3055</v>
      </c>
      <c r="D874" t="s">
        <v>3056</v>
      </c>
      <c r="E874" t="s">
        <v>3057</v>
      </c>
      <c r="F874" t="s">
        <v>3058</v>
      </c>
      <c r="G874" t="s">
        <v>3059</v>
      </c>
      <c r="H874" t="s">
        <v>3060</v>
      </c>
      <c r="I874" t="s">
        <v>1</v>
      </c>
    </row>
    <row r="875" spans="1:9" x14ac:dyDescent="0.3">
      <c r="A875">
        <v>43700</v>
      </c>
      <c r="B875" t="s">
        <v>3061</v>
      </c>
      <c r="C875" t="s">
        <v>3062</v>
      </c>
      <c r="D875" t="s">
        <v>3063</v>
      </c>
      <c r="E875" t="s">
        <v>3064</v>
      </c>
      <c r="F875" t="s">
        <v>3065</v>
      </c>
      <c r="G875" t="s">
        <v>3066</v>
      </c>
      <c r="H875" t="s">
        <v>3067</v>
      </c>
      <c r="I875" t="s">
        <v>1</v>
      </c>
    </row>
    <row r="876" spans="1:9" x14ac:dyDescent="0.3">
      <c r="A876">
        <v>43750</v>
      </c>
      <c r="B876" t="s">
        <v>3061</v>
      </c>
      <c r="C876" t="s">
        <v>3062</v>
      </c>
      <c r="D876" t="s">
        <v>3063</v>
      </c>
      <c r="E876" t="s">
        <v>3064</v>
      </c>
      <c r="F876" t="s">
        <v>3065</v>
      </c>
      <c r="G876" t="s">
        <v>3066</v>
      </c>
      <c r="H876" t="s">
        <v>3067</v>
      </c>
      <c r="I876" t="s">
        <v>1</v>
      </c>
    </row>
    <row r="877" spans="1:9" x14ac:dyDescent="0.3">
      <c r="A877">
        <v>43800</v>
      </c>
      <c r="B877" t="s">
        <v>3068</v>
      </c>
      <c r="C877" t="s">
        <v>3069</v>
      </c>
      <c r="D877" t="s">
        <v>3070</v>
      </c>
      <c r="E877" t="s">
        <v>3071</v>
      </c>
      <c r="F877" t="s">
        <v>3072</v>
      </c>
      <c r="G877" t="s">
        <v>3073</v>
      </c>
      <c r="H877" t="s">
        <v>3074</v>
      </c>
      <c r="I877" t="s">
        <v>1</v>
      </c>
    </row>
    <row r="878" spans="1:9" x14ac:dyDescent="0.3">
      <c r="A878">
        <v>43850</v>
      </c>
      <c r="B878" t="s">
        <v>3075</v>
      </c>
      <c r="C878" t="s">
        <v>3076</v>
      </c>
      <c r="D878" t="s">
        <v>3077</v>
      </c>
      <c r="E878" t="s">
        <v>3078</v>
      </c>
      <c r="F878" t="s">
        <v>3079</v>
      </c>
      <c r="G878" t="s">
        <v>3080</v>
      </c>
      <c r="H878" t="s">
        <v>3081</v>
      </c>
      <c r="I878" t="s">
        <v>1</v>
      </c>
    </row>
    <row r="879" spans="1:9" x14ac:dyDescent="0.3">
      <c r="A879">
        <v>43900</v>
      </c>
      <c r="B879" t="s">
        <v>3082</v>
      </c>
      <c r="C879" t="s">
        <v>3083</v>
      </c>
      <c r="D879" t="s">
        <v>3084</v>
      </c>
      <c r="E879" t="s">
        <v>3085</v>
      </c>
      <c r="F879" t="s">
        <v>3086</v>
      </c>
      <c r="G879" t="s">
        <v>3087</v>
      </c>
      <c r="H879" t="s">
        <v>3088</v>
      </c>
      <c r="I879" t="s">
        <v>1</v>
      </c>
    </row>
    <row r="880" spans="1:9" x14ac:dyDescent="0.3">
      <c r="A880">
        <v>43950</v>
      </c>
      <c r="B880" t="s">
        <v>3082</v>
      </c>
      <c r="C880" t="s">
        <v>3083</v>
      </c>
      <c r="D880" t="s">
        <v>3084</v>
      </c>
      <c r="E880" t="s">
        <v>3085</v>
      </c>
      <c r="F880" t="s">
        <v>3086</v>
      </c>
      <c r="G880" t="s">
        <v>3087</v>
      </c>
      <c r="H880" t="s">
        <v>3088</v>
      </c>
      <c r="I880" t="s">
        <v>1</v>
      </c>
    </row>
    <row r="881" spans="1:9" x14ac:dyDescent="0.3">
      <c r="A881">
        <v>44000</v>
      </c>
      <c r="B881" t="s">
        <v>3089</v>
      </c>
      <c r="C881" t="s">
        <v>3090</v>
      </c>
      <c r="D881" t="s">
        <v>3091</v>
      </c>
      <c r="E881" t="s">
        <v>3092</v>
      </c>
      <c r="F881" t="s">
        <v>3093</v>
      </c>
      <c r="G881" t="s">
        <v>3094</v>
      </c>
      <c r="H881" t="s">
        <v>3095</v>
      </c>
      <c r="I881" t="s">
        <v>1</v>
      </c>
    </row>
    <row r="882" spans="1:9" x14ac:dyDescent="0.3">
      <c r="A882">
        <v>44050</v>
      </c>
      <c r="B882" t="s">
        <v>3096</v>
      </c>
      <c r="C882" t="s">
        <v>3097</v>
      </c>
      <c r="D882" t="s">
        <v>3098</v>
      </c>
      <c r="E882" t="s">
        <v>3099</v>
      </c>
      <c r="F882" t="s">
        <v>3100</v>
      </c>
      <c r="G882" t="s">
        <v>3101</v>
      </c>
      <c r="H882" t="s">
        <v>3102</v>
      </c>
      <c r="I882" t="s">
        <v>1</v>
      </c>
    </row>
    <row r="883" spans="1:9" x14ac:dyDescent="0.3">
      <c r="A883">
        <v>44100</v>
      </c>
      <c r="B883" t="s">
        <v>3103</v>
      </c>
      <c r="C883" t="s">
        <v>3104</v>
      </c>
      <c r="D883" t="s">
        <v>3105</v>
      </c>
      <c r="E883" t="s">
        <v>3106</v>
      </c>
      <c r="F883" t="s">
        <v>3107</v>
      </c>
      <c r="G883" t="s">
        <v>3108</v>
      </c>
      <c r="H883" t="s">
        <v>3109</v>
      </c>
      <c r="I883" t="s">
        <v>1</v>
      </c>
    </row>
    <row r="884" spans="1:9" x14ac:dyDescent="0.3">
      <c r="A884">
        <v>44150</v>
      </c>
      <c r="B884" t="s">
        <v>3110</v>
      </c>
      <c r="C884" t="s">
        <v>3111</v>
      </c>
      <c r="D884" t="s">
        <v>3112</v>
      </c>
      <c r="E884" t="s">
        <v>3113</v>
      </c>
      <c r="F884" t="s">
        <v>3114</v>
      </c>
      <c r="G884" t="s">
        <v>3115</v>
      </c>
      <c r="H884" t="s">
        <v>3116</v>
      </c>
      <c r="I884" t="s">
        <v>1</v>
      </c>
    </row>
    <row r="885" spans="1:9" x14ac:dyDescent="0.3">
      <c r="A885">
        <v>44200</v>
      </c>
      <c r="B885" t="s">
        <v>3117</v>
      </c>
      <c r="C885" t="s">
        <v>3118</v>
      </c>
      <c r="D885" t="s">
        <v>3119</v>
      </c>
      <c r="E885" t="s">
        <v>3120</v>
      </c>
      <c r="F885" t="s">
        <v>3121</v>
      </c>
      <c r="G885" t="s">
        <v>3122</v>
      </c>
      <c r="H885" t="s">
        <v>3123</v>
      </c>
      <c r="I885" t="s">
        <v>1</v>
      </c>
    </row>
    <row r="886" spans="1:9" x14ac:dyDescent="0.3">
      <c r="A886">
        <v>44250</v>
      </c>
      <c r="B886" t="s">
        <v>3124</v>
      </c>
      <c r="C886" t="s">
        <v>3125</v>
      </c>
      <c r="D886" t="s">
        <v>3126</v>
      </c>
      <c r="E886" t="s">
        <v>3127</v>
      </c>
      <c r="F886" t="s">
        <v>3128</v>
      </c>
      <c r="G886" t="s">
        <v>3129</v>
      </c>
      <c r="H886" t="s">
        <v>3130</v>
      </c>
      <c r="I886" t="s">
        <v>1</v>
      </c>
    </row>
    <row r="887" spans="1:9" x14ac:dyDescent="0.3">
      <c r="A887">
        <v>44300</v>
      </c>
      <c r="B887" t="s">
        <v>3124</v>
      </c>
      <c r="C887" t="s">
        <v>3125</v>
      </c>
      <c r="D887" t="s">
        <v>3126</v>
      </c>
      <c r="E887" t="s">
        <v>3127</v>
      </c>
      <c r="F887" t="s">
        <v>3128</v>
      </c>
      <c r="G887" t="s">
        <v>3129</v>
      </c>
      <c r="H887" t="s">
        <v>3130</v>
      </c>
      <c r="I887" t="s">
        <v>1</v>
      </c>
    </row>
    <row r="888" spans="1:9" x14ac:dyDescent="0.3">
      <c r="A888">
        <v>44350</v>
      </c>
      <c r="B888" t="s">
        <v>3131</v>
      </c>
      <c r="C888" t="s">
        <v>3132</v>
      </c>
      <c r="D888" t="s">
        <v>3133</v>
      </c>
      <c r="E888" t="s">
        <v>3134</v>
      </c>
      <c r="F888" t="s">
        <v>3135</v>
      </c>
      <c r="G888" t="s">
        <v>3136</v>
      </c>
      <c r="H888" t="s">
        <v>3137</v>
      </c>
      <c r="I888" t="s">
        <v>1</v>
      </c>
    </row>
    <row r="889" spans="1:9" x14ac:dyDescent="0.3">
      <c r="A889">
        <v>44400</v>
      </c>
      <c r="B889" t="s">
        <v>3138</v>
      </c>
      <c r="C889" t="s">
        <v>3139</v>
      </c>
      <c r="D889" t="s">
        <v>3140</v>
      </c>
      <c r="E889" t="s">
        <v>3141</v>
      </c>
      <c r="F889" t="s">
        <v>3142</v>
      </c>
      <c r="G889" t="s">
        <v>3143</v>
      </c>
      <c r="H889" t="s">
        <v>3144</v>
      </c>
      <c r="I889" t="s">
        <v>1</v>
      </c>
    </row>
    <row r="890" spans="1:9" x14ac:dyDescent="0.3">
      <c r="A890">
        <v>44450</v>
      </c>
      <c r="B890" t="s">
        <v>3138</v>
      </c>
      <c r="C890" t="s">
        <v>3139</v>
      </c>
      <c r="D890" t="s">
        <v>3140</v>
      </c>
      <c r="E890" t="s">
        <v>3141</v>
      </c>
      <c r="F890" t="s">
        <v>3142</v>
      </c>
      <c r="G890" t="s">
        <v>3143</v>
      </c>
      <c r="H890" t="s">
        <v>3144</v>
      </c>
      <c r="I890" t="s">
        <v>1</v>
      </c>
    </row>
    <row r="891" spans="1:9" x14ac:dyDescent="0.3">
      <c r="A891">
        <v>44500</v>
      </c>
      <c r="B891" t="s">
        <v>3145</v>
      </c>
      <c r="C891" t="s">
        <v>3146</v>
      </c>
      <c r="D891" t="s">
        <v>3147</v>
      </c>
      <c r="E891" t="s">
        <v>3148</v>
      </c>
      <c r="F891" t="s">
        <v>3149</v>
      </c>
      <c r="G891" t="s">
        <v>3150</v>
      </c>
      <c r="H891" t="s">
        <v>3151</v>
      </c>
      <c r="I891" t="s">
        <v>1</v>
      </c>
    </row>
    <row r="892" spans="1:9" x14ac:dyDescent="0.3">
      <c r="A892">
        <v>44550</v>
      </c>
      <c r="B892" t="s">
        <v>3152</v>
      </c>
      <c r="C892" t="s">
        <v>3153</v>
      </c>
      <c r="D892" t="s">
        <v>3154</v>
      </c>
      <c r="E892" t="s">
        <v>3155</v>
      </c>
      <c r="F892" t="s">
        <v>3156</v>
      </c>
      <c r="G892" t="s">
        <v>3157</v>
      </c>
      <c r="H892" t="s">
        <v>3158</v>
      </c>
      <c r="I892" t="s">
        <v>1</v>
      </c>
    </row>
    <row r="893" spans="1:9" x14ac:dyDescent="0.3">
      <c r="A893">
        <v>44600</v>
      </c>
      <c r="B893" t="s">
        <v>3159</v>
      </c>
      <c r="C893" t="s">
        <v>3160</v>
      </c>
      <c r="D893" t="s">
        <v>3161</v>
      </c>
      <c r="E893" t="s">
        <v>3162</v>
      </c>
      <c r="F893" t="s">
        <v>3163</v>
      </c>
      <c r="G893" t="s">
        <v>3164</v>
      </c>
      <c r="H893" t="s">
        <v>3165</v>
      </c>
      <c r="I893" t="s">
        <v>1</v>
      </c>
    </row>
    <row r="894" spans="1:9" x14ac:dyDescent="0.3">
      <c r="A894">
        <v>44650</v>
      </c>
      <c r="B894" t="s">
        <v>3159</v>
      </c>
      <c r="C894" t="s">
        <v>3160</v>
      </c>
      <c r="D894" t="s">
        <v>3161</v>
      </c>
      <c r="E894" t="s">
        <v>3162</v>
      </c>
      <c r="F894" t="s">
        <v>3163</v>
      </c>
      <c r="G894" t="s">
        <v>3164</v>
      </c>
      <c r="H894" t="s">
        <v>3165</v>
      </c>
      <c r="I894" t="s">
        <v>1</v>
      </c>
    </row>
    <row r="895" spans="1:9" x14ac:dyDescent="0.3">
      <c r="A895">
        <v>44700</v>
      </c>
      <c r="B895" t="s">
        <v>3166</v>
      </c>
      <c r="C895" t="s">
        <v>3167</v>
      </c>
      <c r="D895" t="s">
        <v>3168</v>
      </c>
      <c r="E895" t="s">
        <v>3169</v>
      </c>
      <c r="F895" t="s">
        <v>3170</v>
      </c>
      <c r="G895" t="s">
        <v>3171</v>
      </c>
      <c r="H895" t="s">
        <v>3172</v>
      </c>
      <c r="I895" t="s">
        <v>1</v>
      </c>
    </row>
    <row r="896" spans="1:9" x14ac:dyDescent="0.3">
      <c r="A896">
        <v>44750</v>
      </c>
      <c r="B896" t="s">
        <v>3173</v>
      </c>
      <c r="C896" t="s">
        <v>3174</v>
      </c>
      <c r="D896" t="s">
        <v>3175</v>
      </c>
      <c r="E896" t="s">
        <v>3176</v>
      </c>
      <c r="F896" t="s">
        <v>3177</v>
      </c>
      <c r="G896" t="s">
        <v>3178</v>
      </c>
      <c r="H896" t="s">
        <v>3179</v>
      </c>
      <c r="I896" t="s">
        <v>1</v>
      </c>
    </row>
    <row r="897" spans="1:9" x14ac:dyDescent="0.3">
      <c r="A897">
        <v>44800</v>
      </c>
      <c r="B897" t="s">
        <v>3180</v>
      </c>
      <c r="C897" t="s">
        <v>3181</v>
      </c>
      <c r="D897" t="s">
        <v>3182</v>
      </c>
      <c r="E897" t="s">
        <v>3183</v>
      </c>
      <c r="F897" t="s">
        <v>3184</v>
      </c>
      <c r="G897" t="s">
        <v>3185</v>
      </c>
      <c r="H897" t="s">
        <v>3186</v>
      </c>
      <c r="I897" t="s">
        <v>1</v>
      </c>
    </row>
    <row r="898" spans="1:9" x14ac:dyDescent="0.3">
      <c r="A898">
        <v>44850</v>
      </c>
      <c r="B898" t="s">
        <v>3187</v>
      </c>
      <c r="C898" t="s">
        <v>3188</v>
      </c>
      <c r="D898" t="s">
        <v>3189</v>
      </c>
      <c r="E898" t="s">
        <v>3190</v>
      </c>
      <c r="F898" t="s">
        <v>3191</v>
      </c>
      <c r="G898" t="s">
        <v>3192</v>
      </c>
      <c r="H898" t="s">
        <v>3193</v>
      </c>
      <c r="I898" t="s">
        <v>1</v>
      </c>
    </row>
    <row r="899" spans="1:9" x14ac:dyDescent="0.3">
      <c r="A899">
        <v>44900</v>
      </c>
      <c r="B899" t="s">
        <v>3194</v>
      </c>
      <c r="C899" t="s">
        <v>3195</v>
      </c>
      <c r="D899" t="s">
        <v>3196</v>
      </c>
      <c r="E899" t="s">
        <v>3197</v>
      </c>
      <c r="F899" t="s">
        <v>3198</v>
      </c>
      <c r="G899" t="s">
        <v>3199</v>
      </c>
      <c r="H899" t="s">
        <v>3200</v>
      </c>
      <c r="I899" t="s">
        <v>1</v>
      </c>
    </row>
    <row r="900" spans="1:9" x14ac:dyDescent="0.3">
      <c r="A900">
        <v>44950</v>
      </c>
      <c r="B900" t="s">
        <v>3194</v>
      </c>
      <c r="C900" t="s">
        <v>3195</v>
      </c>
      <c r="D900" t="s">
        <v>3196</v>
      </c>
      <c r="E900" t="s">
        <v>3197</v>
      </c>
      <c r="F900" t="s">
        <v>3198</v>
      </c>
      <c r="G900" t="s">
        <v>3199</v>
      </c>
      <c r="H900" t="s">
        <v>3200</v>
      </c>
      <c r="I900" t="s">
        <v>1</v>
      </c>
    </row>
    <row r="901" spans="1:9" x14ac:dyDescent="0.3">
      <c r="A901">
        <v>45000</v>
      </c>
      <c r="B901" t="s">
        <v>3201</v>
      </c>
      <c r="C901" t="s">
        <v>3202</v>
      </c>
      <c r="D901" t="s">
        <v>3203</v>
      </c>
      <c r="E901" t="s">
        <v>3204</v>
      </c>
      <c r="F901" t="s">
        <v>3205</v>
      </c>
      <c r="G901" t="s">
        <v>3206</v>
      </c>
      <c r="H901" t="s">
        <v>3207</v>
      </c>
      <c r="I901" t="s">
        <v>1</v>
      </c>
    </row>
    <row r="902" spans="1:9" x14ac:dyDescent="0.3">
      <c r="A902">
        <v>45050</v>
      </c>
      <c r="B902" t="s">
        <v>3208</v>
      </c>
      <c r="C902" t="s">
        <v>3209</v>
      </c>
      <c r="D902" t="s">
        <v>3210</v>
      </c>
      <c r="E902" t="s">
        <v>3211</v>
      </c>
      <c r="F902" t="s">
        <v>3212</v>
      </c>
      <c r="G902" t="s">
        <v>3213</v>
      </c>
      <c r="H902" t="s">
        <v>3214</v>
      </c>
      <c r="I902" t="s">
        <v>1</v>
      </c>
    </row>
    <row r="903" spans="1:9" x14ac:dyDescent="0.3">
      <c r="A903">
        <v>45100</v>
      </c>
      <c r="B903" t="s">
        <v>3208</v>
      </c>
      <c r="C903" t="s">
        <v>3209</v>
      </c>
      <c r="D903" t="s">
        <v>3210</v>
      </c>
      <c r="E903" t="s">
        <v>3211</v>
      </c>
      <c r="F903" t="s">
        <v>3212</v>
      </c>
      <c r="G903" t="s">
        <v>3213</v>
      </c>
      <c r="H903" t="s">
        <v>3214</v>
      </c>
      <c r="I903" t="s">
        <v>1</v>
      </c>
    </row>
    <row r="904" spans="1:9" x14ac:dyDescent="0.3">
      <c r="A904">
        <v>45150</v>
      </c>
      <c r="B904" t="s">
        <v>3215</v>
      </c>
      <c r="C904" t="s">
        <v>3216</v>
      </c>
      <c r="D904" t="s">
        <v>3217</v>
      </c>
      <c r="E904" t="s">
        <v>3218</v>
      </c>
      <c r="F904" t="s">
        <v>3219</v>
      </c>
      <c r="G904" t="s">
        <v>3220</v>
      </c>
      <c r="H904" t="s">
        <v>3221</v>
      </c>
      <c r="I904" t="s">
        <v>1</v>
      </c>
    </row>
    <row r="905" spans="1:9" x14ac:dyDescent="0.3">
      <c r="A905">
        <v>45200</v>
      </c>
      <c r="B905" t="s">
        <v>3215</v>
      </c>
      <c r="C905" t="s">
        <v>3216</v>
      </c>
      <c r="D905" t="s">
        <v>3217</v>
      </c>
      <c r="E905" t="s">
        <v>3218</v>
      </c>
      <c r="F905" t="s">
        <v>3219</v>
      </c>
      <c r="G905" t="s">
        <v>3220</v>
      </c>
      <c r="H905" t="s">
        <v>3221</v>
      </c>
      <c r="I905" t="s">
        <v>1</v>
      </c>
    </row>
    <row r="906" spans="1:9" x14ac:dyDescent="0.3">
      <c r="A906">
        <v>45250</v>
      </c>
      <c r="B906" t="s">
        <v>3222</v>
      </c>
      <c r="C906" t="s">
        <v>3223</v>
      </c>
      <c r="D906" t="s">
        <v>3224</v>
      </c>
      <c r="E906" t="s">
        <v>3225</v>
      </c>
      <c r="F906" t="s">
        <v>3226</v>
      </c>
      <c r="G906" t="s">
        <v>3227</v>
      </c>
      <c r="H906" t="s">
        <v>3228</v>
      </c>
      <c r="I906" t="s">
        <v>1</v>
      </c>
    </row>
    <row r="907" spans="1:9" x14ac:dyDescent="0.3">
      <c r="A907">
        <v>45300</v>
      </c>
      <c r="B907" t="s">
        <v>3222</v>
      </c>
      <c r="C907" t="s">
        <v>3223</v>
      </c>
      <c r="D907" t="s">
        <v>3224</v>
      </c>
      <c r="E907" t="s">
        <v>3225</v>
      </c>
      <c r="F907" t="s">
        <v>3226</v>
      </c>
      <c r="G907" t="s">
        <v>3227</v>
      </c>
      <c r="H907" t="s">
        <v>3228</v>
      </c>
      <c r="I907" t="s">
        <v>1</v>
      </c>
    </row>
    <row r="908" spans="1:9" x14ac:dyDescent="0.3">
      <c r="A908">
        <v>45350</v>
      </c>
      <c r="B908" t="s">
        <v>3229</v>
      </c>
      <c r="C908" t="s">
        <v>3230</v>
      </c>
      <c r="D908" t="s">
        <v>3231</v>
      </c>
      <c r="E908" t="s">
        <v>3232</v>
      </c>
      <c r="F908" t="s">
        <v>3233</v>
      </c>
      <c r="G908" t="s">
        <v>3234</v>
      </c>
      <c r="H908" t="s">
        <v>3235</v>
      </c>
      <c r="I908" t="s">
        <v>1</v>
      </c>
    </row>
    <row r="909" spans="1:9" x14ac:dyDescent="0.3">
      <c r="A909">
        <v>45400</v>
      </c>
      <c r="B909" t="s">
        <v>3236</v>
      </c>
      <c r="C909" t="s">
        <v>3237</v>
      </c>
      <c r="D909" t="s">
        <v>3238</v>
      </c>
      <c r="E909" t="s">
        <v>3239</v>
      </c>
      <c r="F909" t="s">
        <v>3240</v>
      </c>
      <c r="G909" t="s">
        <v>3241</v>
      </c>
      <c r="H909" t="s">
        <v>3242</v>
      </c>
      <c r="I909" t="s">
        <v>1</v>
      </c>
    </row>
    <row r="910" spans="1:9" x14ac:dyDescent="0.3">
      <c r="A910">
        <v>45450</v>
      </c>
      <c r="B910" t="s">
        <v>3236</v>
      </c>
      <c r="C910" t="s">
        <v>3237</v>
      </c>
      <c r="D910" t="s">
        <v>3238</v>
      </c>
      <c r="E910" t="s">
        <v>3239</v>
      </c>
      <c r="F910" t="s">
        <v>3240</v>
      </c>
      <c r="G910" t="s">
        <v>3241</v>
      </c>
      <c r="H910" t="s">
        <v>3242</v>
      </c>
      <c r="I910" t="s">
        <v>1</v>
      </c>
    </row>
    <row r="911" spans="1:9" x14ac:dyDescent="0.3">
      <c r="A911">
        <v>45500</v>
      </c>
      <c r="B911" t="s">
        <v>3243</v>
      </c>
      <c r="C911" t="s">
        <v>3244</v>
      </c>
      <c r="D911" t="s">
        <v>3245</v>
      </c>
      <c r="E911" t="s">
        <v>3246</v>
      </c>
      <c r="F911" t="s">
        <v>3247</v>
      </c>
      <c r="G911" t="s">
        <v>3248</v>
      </c>
      <c r="H911" t="s">
        <v>3249</v>
      </c>
      <c r="I911" t="s">
        <v>1</v>
      </c>
    </row>
    <row r="912" spans="1:9" x14ac:dyDescent="0.3">
      <c r="A912">
        <v>45550</v>
      </c>
      <c r="B912" t="s">
        <v>3243</v>
      </c>
      <c r="C912" t="s">
        <v>3244</v>
      </c>
      <c r="D912" t="s">
        <v>3245</v>
      </c>
      <c r="E912" t="s">
        <v>3246</v>
      </c>
      <c r="F912" t="s">
        <v>3247</v>
      </c>
      <c r="G912" t="s">
        <v>3248</v>
      </c>
      <c r="H912" t="s">
        <v>3249</v>
      </c>
      <c r="I912" t="s">
        <v>1</v>
      </c>
    </row>
    <row r="913" spans="1:9" x14ac:dyDescent="0.3">
      <c r="A913">
        <v>45600</v>
      </c>
      <c r="B913" t="s">
        <v>3250</v>
      </c>
      <c r="C913" t="s">
        <v>3251</v>
      </c>
      <c r="D913" t="s">
        <v>3252</v>
      </c>
      <c r="E913" t="s">
        <v>3253</v>
      </c>
      <c r="F913" t="s">
        <v>3254</v>
      </c>
      <c r="G913" t="s">
        <v>3255</v>
      </c>
      <c r="H913" t="s">
        <v>3256</v>
      </c>
      <c r="I913" t="s">
        <v>1</v>
      </c>
    </row>
    <row r="914" spans="1:9" x14ac:dyDescent="0.3">
      <c r="A914">
        <v>45650</v>
      </c>
      <c r="B914" t="s">
        <v>3257</v>
      </c>
      <c r="C914" t="s">
        <v>3258</v>
      </c>
      <c r="D914" t="s">
        <v>3259</v>
      </c>
      <c r="E914" t="s">
        <v>3260</v>
      </c>
      <c r="F914" t="s">
        <v>3261</v>
      </c>
      <c r="G914" t="s">
        <v>3262</v>
      </c>
      <c r="H914" t="s">
        <v>3263</v>
      </c>
      <c r="I914" t="s">
        <v>1</v>
      </c>
    </row>
    <row r="915" spans="1:9" x14ac:dyDescent="0.3">
      <c r="A915">
        <v>45700</v>
      </c>
      <c r="B915" t="s">
        <v>3264</v>
      </c>
      <c r="C915" t="s">
        <v>3265</v>
      </c>
      <c r="D915" t="s">
        <v>3266</v>
      </c>
      <c r="E915" t="s">
        <v>3267</v>
      </c>
      <c r="F915" t="s">
        <v>3268</v>
      </c>
      <c r="G915" t="s">
        <v>3269</v>
      </c>
      <c r="H915" t="s">
        <v>3270</v>
      </c>
      <c r="I915" t="s">
        <v>1</v>
      </c>
    </row>
    <row r="916" spans="1:9" x14ac:dyDescent="0.3">
      <c r="A916">
        <v>45750</v>
      </c>
      <c r="B916" t="s">
        <v>3271</v>
      </c>
      <c r="C916" t="s">
        <v>3272</v>
      </c>
      <c r="D916" t="s">
        <v>3273</v>
      </c>
      <c r="E916" t="s">
        <v>3274</v>
      </c>
      <c r="F916" t="s">
        <v>3275</v>
      </c>
      <c r="G916" t="s">
        <v>3276</v>
      </c>
      <c r="H916" t="s">
        <v>3277</v>
      </c>
      <c r="I916" t="s">
        <v>1</v>
      </c>
    </row>
    <row r="917" spans="1:9" x14ac:dyDescent="0.3">
      <c r="A917">
        <v>45800</v>
      </c>
      <c r="B917" t="s">
        <v>3278</v>
      </c>
      <c r="C917" t="s">
        <v>3279</v>
      </c>
      <c r="D917" t="s">
        <v>3280</v>
      </c>
      <c r="E917" t="s">
        <v>3281</v>
      </c>
      <c r="F917" t="s">
        <v>3282</v>
      </c>
      <c r="G917" t="s">
        <v>3283</v>
      </c>
      <c r="H917" t="s">
        <v>3284</v>
      </c>
      <c r="I917" t="s">
        <v>1</v>
      </c>
    </row>
    <row r="918" spans="1:9" x14ac:dyDescent="0.3">
      <c r="A918">
        <v>45850</v>
      </c>
      <c r="B918" t="s">
        <v>3285</v>
      </c>
      <c r="C918" t="s">
        <v>3286</v>
      </c>
      <c r="D918" t="s">
        <v>3287</v>
      </c>
      <c r="E918" t="s">
        <v>3288</v>
      </c>
      <c r="F918" t="s">
        <v>3289</v>
      </c>
      <c r="G918" t="s">
        <v>3290</v>
      </c>
      <c r="H918" t="s">
        <v>3291</v>
      </c>
      <c r="I918" t="s">
        <v>1</v>
      </c>
    </row>
    <row r="919" spans="1:9" x14ac:dyDescent="0.3">
      <c r="A919">
        <v>45900</v>
      </c>
      <c r="B919" t="s">
        <v>3292</v>
      </c>
      <c r="C919" t="s">
        <v>3293</v>
      </c>
      <c r="D919" t="s">
        <v>3294</v>
      </c>
      <c r="E919" t="s">
        <v>3295</v>
      </c>
      <c r="F919" t="s">
        <v>3296</v>
      </c>
      <c r="G919" t="s">
        <v>3297</v>
      </c>
      <c r="H919" t="s">
        <v>3298</v>
      </c>
      <c r="I919" t="s">
        <v>1</v>
      </c>
    </row>
    <row r="920" spans="1:9" x14ac:dyDescent="0.3">
      <c r="A920">
        <v>45950</v>
      </c>
      <c r="B920" t="s">
        <v>3299</v>
      </c>
      <c r="C920" t="s">
        <v>3300</v>
      </c>
      <c r="D920" t="s">
        <v>3301</v>
      </c>
      <c r="E920" t="s">
        <v>3302</v>
      </c>
      <c r="F920" t="s">
        <v>3303</v>
      </c>
      <c r="G920" t="s">
        <v>3304</v>
      </c>
      <c r="H920" t="s">
        <v>3305</v>
      </c>
      <c r="I920" t="s">
        <v>1</v>
      </c>
    </row>
    <row r="921" spans="1:9" x14ac:dyDescent="0.3">
      <c r="A921">
        <v>46000</v>
      </c>
      <c r="B921" t="s">
        <v>3306</v>
      </c>
      <c r="C921" t="s">
        <v>3307</v>
      </c>
      <c r="D921" t="s">
        <v>3308</v>
      </c>
      <c r="E921" t="s">
        <v>3309</v>
      </c>
      <c r="F921" t="s">
        <v>3310</v>
      </c>
      <c r="G921" t="s">
        <v>3311</v>
      </c>
      <c r="H921" t="s">
        <v>3312</v>
      </c>
      <c r="I921" t="s">
        <v>1</v>
      </c>
    </row>
    <row r="922" spans="1:9" x14ac:dyDescent="0.3">
      <c r="A922">
        <v>46050</v>
      </c>
      <c r="B922" t="s">
        <v>3313</v>
      </c>
      <c r="C922" t="s">
        <v>3314</v>
      </c>
      <c r="D922" t="s">
        <v>3315</v>
      </c>
      <c r="E922" t="s">
        <v>3316</v>
      </c>
      <c r="F922" t="s">
        <v>3317</v>
      </c>
      <c r="G922" t="s">
        <v>3318</v>
      </c>
      <c r="H922" t="s">
        <v>3319</v>
      </c>
      <c r="I922" t="s">
        <v>1</v>
      </c>
    </row>
    <row r="923" spans="1:9" x14ac:dyDescent="0.3">
      <c r="A923">
        <v>46100</v>
      </c>
      <c r="B923" t="s">
        <v>3320</v>
      </c>
      <c r="C923" t="s">
        <v>3321</v>
      </c>
      <c r="D923" t="s">
        <v>3322</v>
      </c>
      <c r="E923" t="s">
        <v>3323</v>
      </c>
      <c r="F923" t="s">
        <v>3324</v>
      </c>
      <c r="G923" t="s">
        <v>3325</v>
      </c>
      <c r="H923" t="s">
        <v>3326</v>
      </c>
      <c r="I923" t="s">
        <v>1</v>
      </c>
    </row>
    <row r="924" spans="1:9" x14ac:dyDescent="0.3">
      <c r="A924">
        <v>46150</v>
      </c>
      <c r="B924" t="s">
        <v>3327</v>
      </c>
      <c r="C924" t="s">
        <v>3328</v>
      </c>
      <c r="D924" t="s">
        <v>3329</v>
      </c>
      <c r="E924" t="s">
        <v>3330</v>
      </c>
      <c r="F924" t="s">
        <v>3331</v>
      </c>
      <c r="G924" t="s">
        <v>3332</v>
      </c>
      <c r="H924" t="s">
        <v>3333</v>
      </c>
      <c r="I924" t="s">
        <v>1</v>
      </c>
    </row>
    <row r="925" spans="1:9" x14ac:dyDescent="0.3">
      <c r="A925">
        <v>46200</v>
      </c>
      <c r="B925" t="s">
        <v>3334</v>
      </c>
      <c r="C925" t="s">
        <v>3335</v>
      </c>
      <c r="D925" t="s">
        <v>3336</v>
      </c>
      <c r="E925" t="s">
        <v>3337</v>
      </c>
      <c r="F925" t="s">
        <v>3338</v>
      </c>
      <c r="G925" t="s">
        <v>3339</v>
      </c>
      <c r="H925" t="s">
        <v>3340</v>
      </c>
      <c r="I925" t="s">
        <v>1</v>
      </c>
    </row>
    <row r="926" spans="1:9" x14ac:dyDescent="0.3">
      <c r="A926">
        <v>46250</v>
      </c>
      <c r="B926" t="s">
        <v>3341</v>
      </c>
      <c r="C926" t="s">
        <v>3342</v>
      </c>
      <c r="D926" t="s">
        <v>3343</v>
      </c>
      <c r="E926" t="s">
        <v>3344</v>
      </c>
      <c r="F926" t="s">
        <v>3345</v>
      </c>
      <c r="G926" t="s">
        <v>3346</v>
      </c>
      <c r="H926" t="s">
        <v>3347</v>
      </c>
      <c r="I926" t="s">
        <v>1</v>
      </c>
    </row>
    <row r="927" spans="1:9" x14ac:dyDescent="0.3">
      <c r="A927">
        <v>46300</v>
      </c>
      <c r="B927" t="s">
        <v>3348</v>
      </c>
      <c r="C927" t="s">
        <v>3349</v>
      </c>
      <c r="D927" t="s">
        <v>3350</v>
      </c>
      <c r="E927" t="s">
        <v>3351</v>
      </c>
      <c r="F927" t="s">
        <v>3352</v>
      </c>
      <c r="G927" t="s">
        <v>3353</v>
      </c>
      <c r="H927" t="s">
        <v>3354</v>
      </c>
      <c r="I927" t="s">
        <v>1</v>
      </c>
    </row>
    <row r="928" spans="1:9" x14ac:dyDescent="0.3">
      <c r="A928">
        <v>46350</v>
      </c>
      <c r="B928" t="s">
        <v>3355</v>
      </c>
      <c r="C928" t="s">
        <v>3356</v>
      </c>
      <c r="D928" t="s">
        <v>3357</v>
      </c>
      <c r="E928" t="s">
        <v>3358</v>
      </c>
      <c r="F928" t="s">
        <v>3359</v>
      </c>
      <c r="G928" t="s">
        <v>3360</v>
      </c>
      <c r="H928" t="s">
        <v>3361</v>
      </c>
      <c r="I928" t="s">
        <v>1</v>
      </c>
    </row>
    <row r="929" spans="1:9" x14ac:dyDescent="0.3">
      <c r="A929">
        <v>46400</v>
      </c>
      <c r="B929" t="s">
        <v>3362</v>
      </c>
      <c r="C929" t="s">
        <v>3363</v>
      </c>
      <c r="D929" t="s">
        <v>3364</v>
      </c>
      <c r="E929" t="s">
        <v>3365</v>
      </c>
      <c r="F929" t="s">
        <v>3366</v>
      </c>
      <c r="G929" t="s">
        <v>3367</v>
      </c>
      <c r="H929" t="s">
        <v>3368</v>
      </c>
      <c r="I929" t="s">
        <v>1</v>
      </c>
    </row>
    <row r="930" spans="1:9" x14ac:dyDescent="0.3">
      <c r="A930">
        <v>46450</v>
      </c>
      <c r="B930" t="s">
        <v>3369</v>
      </c>
      <c r="C930" t="s">
        <v>3370</v>
      </c>
      <c r="D930" t="s">
        <v>3371</v>
      </c>
      <c r="E930" t="s">
        <v>3372</v>
      </c>
      <c r="F930" t="s">
        <v>3373</v>
      </c>
      <c r="G930" t="s">
        <v>3374</v>
      </c>
      <c r="H930" t="s">
        <v>3375</v>
      </c>
      <c r="I930" t="s">
        <v>1</v>
      </c>
    </row>
    <row r="931" spans="1:9" x14ac:dyDescent="0.3">
      <c r="A931">
        <v>46500</v>
      </c>
      <c r="B931" t="s">
        <v>3376</v>
      </c>
      <c r="C931" t="s">
        <v>3377</v>
      </c>
      <c r="D931" t="s">
        <v>3378</v>
      </c>
      <c r="E931" t="s">
        <v>3379</v>
      </c>
      <c r="F931" t="s">
        <v>3380</v>
      </c>
      <c r="G931" t="s">
        <v>3381</v>
      </c>
      <c r="H931" t="s">
        <v>3382</v>
      </c>
      <c r="I931" t="s">
        <v>1</v>
      </c>
    </row>
    <row r="932" spans="1:9" x14ac:dyDescent="0.3">
      <c r="A932">
        <v>46550</v>
      </c>
      <c r="B932" t="s">
        <v>3383</v>
      </c>
      <c r="C932" t="s">
        <v>3384</v>
      </c>
      <c r="D932" t="s">
        <v>3385</v>
      </c>
      <c r="E932" t="s">
        <v>3386</v>
      </c>
      <c r="F932" t="s">
        <v>3387</v>
      </c>
      <c r="G932" t="s">
        <v>3388</v>
      </c>
      <c r="H932" t="s">
        <v>3389</v>
      </c>
      <c r="I932" t="s">
        <v>1</v>
      </c>
    </row>
    <row r="933" spans="1:9" x14ac:dyDescent="0.3">
      <c r="A933">
        <v>46600</v>
      </c>
      <c r="B933" t="s">
        <v>3390</v>
      </c>
      <c r="C933" t="s">
        <v>3391</v>
      </c>
      <c r="D933" t="s">
        <v>3392</v>
      </c>
      <c r="E933" t="s">
        <v>3393</v>
      </c>
      <c r="F933" t="s">
        <v>3394</v>
      </c>
      <c r="G933" t="s">
        <v>3395</v>
      </c>
      <c r="H933" t="s">
        <v>3396</v>
      </c>
      <c r="I933" t="s">
        <v>1</v>
      </c>
    </row>
    <row r="934" spans="1:9" x14ac:dyDescent="0.3">
      <c r="A934">
        <v>46650</v>
      </c>
      <c r="B934" t="s">
        <v>3397</v>
      </c>
      <c r="C934" t="s">
        <v>3398</v>
      </c>
      <c r="D934" t="s">
        <v>3399</v>
      </c>
      <c r="E934" t="s">
        <v>3400</v>
      </c>
      <c r="F934" t="s">
        <v>3401</v>
      </c>
      <c r="G934" t="s">
        <v>3402</v>
      </c>
      <c r="H934" t="s">
        <v>3403</v>
      </c>
      <c r="I934" t="s">
        <v>1</v>
      </c>
    </row>
    <row r="935" spans="1:9" x14ac:dyDescent="0.3">
      <c r="A935">
        <v>46700</v>
      </c>
      <c r="B935" t="s">
        <v>3404</v>
      </c>
      <c r="C935" t="s">
        <v>3405</v>
      </c>
      <c r="D935" t="s">
        <v>3406</v>
      </c>
      <c r="E935" t="s">
        <v>3407</v>
      </c>
      <c r="F935" t="s">
        <v>3408</v>
      </c>
      <c r="G935" t="s">
        <v>3409</v>
      </c>
      <c r="H935" t="s">
        <v>3410</v>
      </c>
      <c r="I935" t="s">
        <v>1</v>
      </c>
    </row>
    <row r="936" spans="1:9" x14ac:dyDescent="0.3">
      <c r="A936">
        <v>46750</v>
      </c>
      <c r="B936" t="s">
        <v>3411</v>
      </c>
      <c r="C936" t="s">
        <v>3412</v>
      </c>
      <c r="D936" t="s">
        <v>3413</v>
      </c>
      <c r="E936" t="s">
        <v>3414</v>
      </c>
      <c r="F936" t="s">
        <v>3415</v>
      </c>
      <c r="G936" t="s">
        <v>3416</v>
      </c>
      <c r="H936" t="s">
        <v>3417</v>
      </c>
      <c r="I936" t="s">
        <v>1</v>
      </c>
    </row>
    <row r="937" spans="1:9" x14ac:dyDescent="0.3">
      <c r="A937">
        <v>46800</v>
      </c>
      <c r="B937" t="s">
        <v>3411</v>
      </c>
      <c r="C937" t="s">
        <v>3412</v>
      </c>
      <c r="D937" t="s">
        <v>3413</v>
      </c>
      <c r="E937" t="s">
        <v>3414</v>
      </c>
      <c r="F937" t="s">
        <v>3415</v>
      </c>
      <c r="G937" t="s">
        <v>3416</v>
      </c>
      <c r="H937" t="s">
        <v>3417</v>
      </c>
      <c r="I937" t="s">
        <v>1</v>
      </c>
    </row>
    <row r="938" spans="1:9" x14ac:dyDescent="0.3">
      <c r="A938">
        <v>46850</v>
      </c>
      <c r="B938" t="s">
        <v>3418</v>
      </c>
      <c r="C938" t="s">
        <v>3419</v>
      </c>
      <c r="D938" t="s">
        <v>3420</v>
      </c>
      <c r="E938" t="s">
        <v>3421</v>
      </c>
      <c r="F938" t="s">
        <v>3422</v>
      </c>
      <c r="G938" t="s">
        <v>3423</v>
      </c>
      <c r="H938" t="s">
        <v>3424</v>
      </c>
      <c r="I938" t="s">
        <v>1</v>
      </c>
    </row>
    <row r="939" spans="1:9" x14ac:dyDescent="0.3">
      <c r="A939">
        <v>46900</v>
      </c>
      <c r="B939" t="s">
        <v>3418</v>
      </c>
      <c r="C939" t="s">
        <v>3419</v>
      </c>
      <c r="D939" t="s">
        <v>3420</v>
      </c>
      <c r="E939" t="s">
        <v>3421</v>
      </c>
      <c r="F939" t="s">
        <v>3422</v>
      </c>
      <c r="G939" t="s">
        <v>3423</v>
      </c>
      <c r="H939" t="s">
        <v>3424</v>
      </c>
      <c r="I939" t="s">
        <v>1</v>
      </c>
    </row>
    <row r="940" spans="1:9" x14ac:dyDescent="0.3">
      <c r="A940">
        <v>46950</v>
      </c>
      <c r="B940" t="s">
        <v>3425</v>
      </c>
      <c r="C940" t="s">
        <v>3426</v>
      </c>
      <c r="D940" t="s">
        <v>3427</v>
      </c>
      <c r="E940" t="s">
        <v>3428</v>
      </c>
      <c r="F940" t="s">
        <v>3429</v>
      </c>
      <c r="G940" t="s">
        <v>3430</v>
      </c>
      <c r="H940" t="s">
        <v>3431</v>
      </c>
      <c r="I940" t="s">
        <v>1</v>
      </c>
    </row>
    <row r="941" spans="1:9" x14ac:dyDescent="0.3">
      <c r="A941">
        <v>47000</v>
      </c>
      <c r="B941" t="s">
        <v>3432</v>
      </c>
      <c r="C941" t="s">
        <v>3433</v>
      </c>
      <c r="D941" t="s">
        <v>3434</v>
      </c>
      <c r="E941" t="s">
        <v>3435</v>
      </c>
      <c r="F941" t="s">
        <v>3436</v>
      </c>
      <c r="G941" t="s">
        <v>3437</v>
      </c>
      <c r="H941" t="s">
        <v>3438</v>
      </c>
      <c r="I941" t="s">
        <v>1</v>
      </c>
    </row>
    <row r="942" spans="1:9" x14ac:dyDescent="0.3">
      <c r="A942">
        <v>47050</v>
      </c>
      <c r="B942" t="s">
        <v>3439</v>
      </c>
      <c r="C942" t="s">
        <v>3440</v>
      </c>
      <c r="D942" t="s">
        <v>3441</v>
      </c>
      <c r="E942" t="s">
        <v>3442</v>
      </c>
      <c r="F942" t="s">
        <v>3443</v>
      </c>
      <c r="G942" t="s">
        <v>3444</v>
      </c>
      <c r="H942" t="s">
        <v>3445</v>
      </c>
      <c r="I942" t="s">
        <v>1</v>
      </c>
    </row>
    <row r="943" spans="1:9" x14ac:dyDescent="0.3">
      <c r="A943">
        <v>47100</v>
      </c>
      <c r="B943" t="s">
        <v>3446</v>
      </c>
      <c r="C943" t="s">
        <v>3447</v>
      </c>
      <c r="D943" t="s">
        <v>3448</v>
      </c>
      <c r="E943" t="s">
        <v>3449</v>
      </c>
      <c r="F943" t="s">
        <v>3450</v>
      </c>
      <c r="G943" t="s">
        <v>3451</v>
      </c>
      <c r="H943" t="s">
        <v>3452</v>
      </c>
      <c r="I943" t="s">
        <v>1</v>
      </c>
    </row>
    <row r="944" spans="1:9" x14ac:dyDescent="0.3">
      <c r="A944">
        <v>47150</v>
      </c>
      <c r="B944" t="s">
        <v>3446</v>
      </c>
      <c r="C944" t="s">
        <v>3447</v>
      </c>
      <c r="D944" t="s">
        <v>3448</v>
      </c>
      <c r="E944" t="s">
        <v>3449</v>
      </c>
      <c r="F944" t="s">
        <v>3450</v>
      </c>
      <c r="G944" t="s">
        <v>3451</v>
      </c>
      <c r="H944" t="s">
        <v>3452</v>
      </c>
      <c r="I944" t="s">
        <v>1</v>
      </c>
    </row>
    <row r="945" spans="1:9" x14ac:dyDescent="0.3">
      <c r="A945">
        <v>47200</v>
      </c>
      <c r="B945" t="s">
        <v>3453</v>
      </c>
      <c r="C945" t="s">
        <v>3454</v>
      </c>
      <c r="D945" t="s">
        <v>3455</v>
      </c>
      <c r="E945" t="s">
        <v>3456</v>
      </c>
      <c r="F945" t="s">
        <v>3457</v>
      </c>
      <c r="G945" t="s">
        <v>3458</v>
      </c>
      <c r="H945" t="s">
        <v>3459</v>
      </c>
      <c r="I945" t="s">
        <v>1</v>
      </c>
    </row>
    <row r="946" spans="1:9" x14ac:dyDescent="0.3">
      <c r="A946">
        <v>47250</v>
      </c>
      <c r="B946" t="s">
        <v>3453</v>
      </c>
      <c r="C946" t="s">
        <v>3454</v>
      </c>
      <c r="D946" t="s">
        <v>3455</v>
      </c>
      <c r="E946" t="s">
        <v>3456</v>
      </c>
      <c r="F946" t="s">
        <v>3457</v>
      </c>
      <c r="G946" t="s">
        <v>3458</v>
      </c>
      <c r="H946" t="s">
        <v>3459</v>
      </c>
      <c r="I946" t="s">
        <v>1</v>
      </c>
    </row>
    <row r="947" spans="1:9" x14ac:dyDescent="0.3">
      <c r="A947">
        <v>47300</v>
      </c>
      <c r="B947" t="s">
        <v>3453</v>
      </c>
      <c r="C947" t="s">
        <v>3454</v>
      </c>
      <c r="D947" t="s">
        <v>3455</v>
      </c>
      <c r="E947" t="s">
        <v>3456</v>
      </c>
      <c r="F947" t="s">
        <v>3457</v>
      </c>
      <c r="G947" t="s">
        <v>3458</v>
      </c>
      <c r="H947" t="s">
        <v>3459</v>
      </c>
      <c r="I947" t="s">
        <v>1</v>
      </c>
    </row>
    <row r="948" spans="1:9" x14ac:dyDescent="0.3">
      <c r="A948">
        <v>47350</v>
      </c>
      <c r="B948" t="s">
        <v>3460</v>
      </c>
      <c r="C948" t="s">
        <v>3461</v>
      </c>
      <c r="D948" t="s">
        <v>3462</v>
      </c>
      <c r="E948" t="s">
        <v>3463</v>
      </c>
      <c r="F948" t="s">
        <v>3464</v>
      </c>
      <c r="G948" t="s">
        <v>3465</v>
      </c>
      <c r="H948" t="s">
        <v>3466</v>
      </c>
      <c r="I948" t="s">
        <v>1</v>
      </c>
    </row>
    <row r="949" spans="1:9" x14ac:dyDescent="0.3">
      <c r="A949">
        <v>47400</v>
      </c>
      <c r="B949" t="s">
        <v>3467</v>
      </c>
      <c r="C949" t="s">
        <v>3468</v>
      </c>
      <c r="D949" t="s">
        <v>3469</v>
      </c>
      <c r="E949" t="s">
        <v>3470</v>
      </c>
      <c r="F949" t="s">
        <v>3471</v>
      </c>
      <c r="G949" t="s">
        <v>3472</v>
      </c>
      <c r="H949" t="s">
        <v>3473</v>
      </c>
      <c r="I949" t="s">
        <v>1</v>
      </c>
    </row>
    <row r="950" spans="1:9" x14ac:dyDescent="0.3">
      <c r="A950">
        <v>47450</v>
      </c>
      <c r="B950" t="s">
        <v>3474</v>
      </c>
      <c r="C950" t="s">
        <v>3475</v>
      </c>
      <c r="D950" t="s">
        <v>3476</v>
      </c>
      <c r="E950" t="s">
        <v>3477</v>
      </c>
      <c r="F950" t="s">
        <v>3478</v>
      </c>
      <c r="G950" t="s">
        <v>3479</v>
      </c>
      <c r="H950" t="s">
        <v>3480</v>
      </c>
      <c r="I950" t="s">
        <v>1</v>
      </c>
    </row>
    <row r="951" spans="1:9" x14ac:dyDescent="0.3">
      <c r="A951">
        <v>47500</v>
      </c>
      <c r="B951" t="s">
        <v>3481</v>
      </c>
      <c r="C951" t="s">
        <v>3482</v>
      </c>
      <c r="D951" t="s">
        <v>3483</v>
      </c>
      <c r="E951" t="s">
        <v>3484</v>
      </c>
      <c r="F951" t="s">
        <v>3485</v>
      </c>
      <c r="G951" t="s">
        <v>3486</v>
      </c>
      <c r="H951" t="s">
        <v>3487</v>
      </c>
      <c r="I951" t="s">
        <v>1</v>
      </c>
    </row>
    <row r="952" spans="1:9" x14ac:dyDescent="0.3">
      <c r="A952">
        <v>47550</v>
      </c>
      <c r="B952" t="s">
        <v>3488</v>
      </c>
      <c r="C952" t="s">
        <v>1</v>
      </c>
      <c r="D952" t="s">
        <v>3489</v>
      </c>
      <c r="E952" t="s">
        <v>3490</v>
      </c>
      <c r="F952" t="s">
        <v>3491</v>
      </c>
      <c r="G952" t="s">
        <v>3492</v>
      </c>
      <c r="H952" t="s">
        <v>3493</v>
      </c>
      <c r="I952" t="s">
        <v>1</v>
      </c>
    </row>
    <row r="953" spans="1:9" x14ac:dyDescent="0.3">
      <c r="A953">
        <v>47600</v>
      </c>
      <c r="B953" t="s">
        <v>3488</v>
      </c>
      <c r="C953" t="s">
        <v>1</v>
      </c>
      <c r="D953" t="s">
        <v>3489</v>
      </c>
      <c r="E953" t="s">
        <v>3490</v>
      </c>
      <c r="F953" t="s">
        <v>3491</v>
      </c>
      <c r="G953" t="s">
        <v>3492</v>
      </c>
      <c r="H953" t="s">
        <v>3493</v>
      </c>
      <c r="I953" t="s">
        <v>1</v>
      </c>
    </row>
    <row r="954" spans="1:9" x14ac:dyDescent="0.3">
      <c r="A954">
        <v>47650</v>
      </c>
      <c r="B954" t="s">
        <v>3494</v>
      </c>
      <c r="C954" t="s">
        <v>3495</v>
      </c>
      <c r="D954" t="s">
        <v>3496</v>
      </c>
      <c r="E954" t="s">
        <v>3497</v>
      </c>
      <c r="F954" t="s">
        <v>3498</v>
      </c>
      <c r="G954" t="s">
        <v>3499</v>
      </c>
      <c r="H954" t="s">
        <v>3500</v>
      </c>
      <c r="I954" t="s">
        <v>1</v>
      </c>
    </row>
    <row r="955" spans="1:9" x14ac:dyDescent="0.3">
      <c r="A955">
        <v>47700</v>
      </c>
      <c r="B955" t="s">
        <v>3501</v>
      </c>
      <c r="C955" t="s">
        <v>3502</v>
      </c>
      <c r="D955" t="s">
        <v>3503</v>
      </c>
      <c r="E955" t="s">
        <v>3504</v>
      </c>
      <c r="F955" t="s">
        <v>3505</v>
      </c>
      <c r="G955" t="s">
        <v>3506</v>
      </c>
      <c r="H955" t="s">
        <v>3507</v>
      </c>
      <c r="I955" t="s">
        <v>1</v>
      </c>
    </row>
    <row r="956" spans="1:9" x14ac:dyDescent="0.3">
      <c r="A956">
        <v>47750</v>
      </c>
      <c r="B956" t="s">
        <v>3508</v>
      </c>
      <c r="C956" t="s">
        <v>3509</v>
      </c>
      <c r="D956" t="s">
        <v>3510</v>
      </c>
      <c r="E956" t="s">
        <v>3511</v>
      </c>
      <c r="F956" t="s">
        <v>3512</v>
      </c>
      <c r="G956" t="s">
        <v>3513</v>
      </c>
      <c r="H956" t="s">
        <v>3514</v>
      </c>
      <c r="I956" t="s">
        <v>1</v>
      </c>
    </row>
    <row r="957" spans="1:9" x14ac:dyDescent="0.3">
      <c r="A957">
        <v>47800</v>
      </c>
      <c r="B957" t="s">
        <v>3515</v>
      </c>
      <c r="C957" t="s">
        <v>3516</v>
      </c>
      <c r="D957" t="s">
        <v>3517</v>
      </c>
      <c r="E957" t="s">
        <v>3518</v>
      </c>
      <c r="F957" t="s">
        <v>3519</v>
      </c>
      <c r="G957" t="s">
        <v>3520</v>
      </c>
      <c r="H957" t="s">
        <v>3521</v>
      </c>
      <c r="I957" t="s">
        <v>1</v>
      </c>
    </row>
    <row r="958" spans="1:9" x14ac:dyDescent="0.3">
      <c r="A958">
        <v>47850</v>
      </c>
      <c r="B958" t="s">
        <v>3522</v>
      </c>
      <c r="C958" t="s">
        <v>3523</v>
      </c>
      <c r="D958" t="s">
        <v>3524</v>
      </c>
      <c r="E958" t="s">
        <v>3525</v>
      </c>
      <c r="F958" t="s">
        <v>3526</v>
      </c>
      <c r="G958" t="s">
        <v>3527</v>
      </c>
      <c r="H958" t="s">
        <v>3528</v>
      </c>
      <c r="I958" t="s">
        <v>1</v>
      </c>
    </row>
    <row r="959" spans="1:9" x14ac:dyDescent="0.3">
      <c r="A959">
        <v>47900</v>
      </c>
      <c r="B959" t="s">
        <v>3529</v>
      </c>
      <c r="C959" t="s">
        <v>3530</v>
      </c>
      <c r="D959" t="s">
        <v>3531</v>
      </c>
      <c r="E959" t="s">
        <v>3532</v>
      </c>
      <c r="F959" t="s">
        <v>3533</v>
      </c>
      <c r="G959" t="s">
        <v>3534</v>
      </c>
      <c r="H959" t="s">
        <v>3535</v>
      </c>
      <c r="I959" t="s">
        <v>1</v>
      </c>
    </row>
    <row r="960" spans="1:9" x14ac:dyDescent="0.3">
      <c r="A960">
        <v>47950</v>
      </c>
      <c r="B960" t="s">
        <v>3536</v>
      </c>
      <c r="C960" t="s">
        <v>3537</v>
      </c>
      <c r="D960" t="s">
        <v>3538</v>
      </c>
      <c r="E960" t="s">
        <v>3539</v>
      </c>
      <c r="F960" t="s">
        <v>3540</v>
      </c>
      <c r="G960" t="s">
        <v>3541</v>
      </c>
      <c r="H960" t="s">
        <v>3542</v>
      </c>
      <c r="I960" t="s">
        <v>1</v>
      </c>
    </row>
    <row r="961" spans="1:9" x14ac:dyDescent="0.3">
      <c r="A961">
        <v>48000</v>
      </c>
      <c r="B961" t="s">
        <v>3543</v>
      </c>
      <c r="C961" t="s">
        <v>3544</v>
      </c>
      <c r="D961" t="s">
        <v>3545</v>
      </c>
      <c r="E961" t="s">
        <v>3546</v>
      </c>
      <c r="F961" t="s">
        <v>3547</v>
      </c>
      <c r="G961" t="s">
        <v>3548</v>
      </c>
      <c r="H961" t="s">
        <v>3549</v>
      </c>
      <c r="I961" t="s">
        <v>1</v>
      </c>
    </row>
    <row r="962" spans="1:9" x14ac:dyDescent="0.3">
      <c r="A962">
        <v>48050</v>
      </c>
      <c r="B962" t="s">
        <v>3543</v>
      </c>
      <c r="C962" t="s">
        <v>3544</v>
      </c>
      <c r="D962" t="s">
        <v>3545</v>
      </c>
      <c r="E962" t="s">
        <v>3546</v>
      </c>
      <c r="F962" t="s">
        <v>3547</v>
      </c>
      <c r="G962" t="s">
        <v>3548</v>
      </c>
      <c r="H962" t="s">
        <v>3549</v>
      </c>
      <c r="I962" t="s">
        <v>1</v>
      </c>
    </row>
    <row r="963" spans="1:9" x14ac:dyDescent="0.3">
      <c r="A963">
        <v>48100</v>
      </c>
      <c r="B963" t="s">
        <v>3550</v>
      </c>
      <c r="C963" t="s">
        <v>3551</v>
      </c>
      <c r="D963" t="s">
        <v>3552</v>
      </c>
      <c r="E963" t="s">
        <v>3553</v>
      </c>
      <c r="F963" t="s">
        <v>3554</v>
      </c>
      <c r="G963" t="s">
        <v>3555</v>
      </c>
      <c r="H963" t="s">
        <v>3556</v>
      </c>
      <c r="I963" t="s">
        <v>1</v>
      </c>
    </row>
    <row r="964" spans="1:9" x14ac:dyDescent="0.3">
      <c r="A964">
        <v>48150</v>
      </c>
      <c r="B964" t="s">
        <v>3550</v>
      </c>
      <c r="C964" t="s">
        <v>3551</v>
      </c>
      <c r="D964" t="s">
        <v>3552</v>
      </c>
      <c r="E964" t="s">
        <v>3553</v>
      </c>
      <c r="F964" t="s">
        <v>3554</v>
      </c>
      <c r="G964" t="s">
        <v>3555</v>
      </c>
      <c r="H964" t="s">
        <v>3556</v>
      </c>
      <c r="I964" t="s">
        <v>1</v>
      </c>
    </row>
    <row r="965" spans="1:9" x14ac:dyDescent="0.3">
      <c r="A965">
        <v>48200</v>
      </c>
      <c r="B965" t="s">
        <v>3557</v>
      </c>
      <c r="C965" t="s">
        <v>3558</v>
      </c>
      <c r="D965" t="s">
        <v>3559</v>
      </c>
      <c r="E965" t="s">
        <v>3560</v>
      </c>
      <c r="F965" t="s">
        <v>3561</v>
      </c>
      <c r="G965" t="s">
        <v>3562</v>
      </c>
      <c r="H965" t="s">
        <v>3563</v>
      </c>
      <c r="I965" t="s">
        <v>1</v>
      </c>
    </row>
    <row r="966" spans="1:9" x14ac:dyDescent="0.3">
      <c r="A966">
        <v>48250</v>
      </c>
      <c r="B966" t="s">
        <v>3557</v>
      </c>
      <c r="C966" t="s">
        <v>3558</v>
      </c>
      <c r="D966" t="s">
        <v>3559</v>
      </c>
      <c r="E966" t="s">
        <v>3560</v>
      </c>
      <c r="F966" t="s">
        <v>3561</v>
      </c>
      <c r="G966" t="s">
        <v>3562</v>
      </c>
      <c r="H966" t="s">
        <v>3563</v>
      </c>
      <c r="I966" t="s">
        <v>1</v>
      </c>
    </row>
    <row r="967" spans="1:9" x14ac:dyDescent="0.3">
      <c r="A967">
        <v>48300</v>
      </c>
      <c r="B967" t="s">
        <v>3564</v>
      </c>
      <c r="C967" t="s">
        <v>3565</v>
      </c>
      <c r="D967" t="s">
        <v>3566</v>
      </c>
      <c r="E967" t="s">
        <v>3567</v>
      </c>
      <c r="F967" t="s">
        <v>3568</v>
      </c>
      <c r="G967" t="s">
        <v>3569</v>
      </c>
      <c r="H967" t="s">
        <v>3570</v>
      </c>
      <c r="I967" t="s">
        <v>1</v>
      </c>
    </row>
    <row r="968" spans="1:9" x14ac:dyDescent="0.3">
      <c r="A968">
        <v>48350</v>
      </c>
      <c r="B968" t="s">
        <v>3571</v>
      </c>
      <c r="C968" t="s">
        <v>3572</v>
      </c>
      <c r="D968" t="s">
        <v>3573</v>
      </c>
      <c r="E968" t="s">
        <v>3574</v>
      </c>
      <c r="F968" t="s">
        <v>3575</v>
      </c>
      <c r="G968" t="s">
        <v>3576</v>
      </c>
      <c r="H968" t="s">
        <v>3577</v>
      </c>
      <c r="I968" t="s">
        <v>1</v>
      </c>
    </row>
    <row r="969" spans="1:9" x14ac:dyDescent="0.3">
      <c r="A969">
        <v>48400</v>
      </c>
      <c r="B969" t="s">
        <v>3578</v>
      </c>
      <c r="C969" t="s">
        <v>3579</v>
      </c>
      <c r="D969" t="s">
        <v>3580</v>
      </c>
      <c r="E969" t="s">
        <v>3581</v>
      </c>
      <c r="F969" t="s">
        <v>3582</v>
      </c>
      <c r="G969" t="s">
        <v>3583</v>
      </c>
      <c r="H969" t="s">
        <v>3584</v>
      </c>
      <c r="I969" t="s">
        <v>1</v>
      </c>
    </row>
    <row r="970" spans="1:9" x14ac:dyDescent="0.3">
      <c r="A970">
        <v>48450</v>
      </c>
      <c r="B970" t="s">
        <v>3585</v>
      </c>
      <c r="C970" t="s">
        <v>3586</v>
      </c>
      <c r="D970" t="s">
        <v>3587</v>
      </c>
      <c r="E970" t="s">
        <v>3588</v>
      </c>
      <c r="F970" t="s">
        <v>3589</v>
      </c>
      <c r="G970" t="s">
        <v>3590</v>
      </c>
      <c r="H970" t="s">
        <v>3591</v>
      </c>
      <c r="I970" t="s">
        <v>1</v>
      </c>
    </row>
    <row r="971" spans="1:9" x14ac:dyDescent="0.3">
      <c r="A971">
        <v>48500</v>
      </c>
      <c r="B971" t="s">
        <v>3585</v>
      </c>
      <c r="C971" t="s">
        <v>3586</v>
      </c>
      <c r="D971" t="s">
        <v>3587</v>
      </c>
      <c r="E971" t="s">
        <v>3588</v>
      </c>
      <c r="F971" t="s">
        <v>3589</v>
      </c>
      <c r="G971" t="s">
        <v>3590</v>
      </c>
      <c r="H971" t="s">
        <v>3591</v>
      </c>
      <c r="I971" t="s">
        <v>1</v>
      </c>
    </row>
    <row r="972" spans="1:9" x14ac:dyDescent="0.3">
      <c r="A972">
        <v>48550</v>
      </c>
      <c r="B972" t="s">
        <v>3592</v>
      </c>
      <c r="C972" t="s">
        <v>3593</v>
      </c>
      <c r="D972" t="s">
        <v>3594</v>
      </c>
      <c r="E972" t="s">
        <v>3595</v>
      </c>
      <c r="F972" t="s">
        <v>3596</v>
      </c>
      <c r="G972" t="s">
        <v>3597</v>
      </c>
      <c r="H972" t="s">
        <v>3598</v>
      </c>
      <c r="I972" t="s">
        <v>1</v>
      </c>
    </row>
    <row r="973" spans="1:9" x14ac:dyDescent="0.3">
      <c r="A973">
        <v>48600</v>
      </c>
      <c r="B973" t="s">
        <v>3599</v>
      </c>
      <c r="C973" t="s">
        <v>3600</v>
      </c>
      <c r="D973" t="s">
        <v>3601</v>
      </c>
      <c r="E973" t="s">
        <v>3602</v>
      </c>
      <c r="F973" t="s">
        <v>3603</v>
      </c>
      <c r="G973" t="s">
        <v>3604</v>
      </c>
      <c r="H973" t="s">
        <v>3605</v>
      </c>
      <c r="I973" t="s">
        <v>1</v>
      </c>
    </row>
    <row r="974" spans="1:9" x14ac:dyDescent="0.3">
      <c r="A974">
        <v>48650</v>
      </c>
      <c r="B974" t="s">
        <v>3606</v>
      </c>
      <c r="C974" t="s">
        <v>3607</v>
      </c>
      <c r="D974" t="s">
        <v>3608</v>
      </c>
      <c r="E974" t="s">
        <v>3609</v>
      </c>
      <c r="F974" t="s">
        <v>3610</v>
      </c>
      <c r="G974" t="s">
        <v>3611</v>
      </c>
      <c r="H974" t="s">
        <v>3612</v>
      </c>
      <c r="I974" t="s">
        <v>1</v>
      </c>
    </row>
    <row r="975" spans="1:9" x14ac:dyDescent="0.3">
      <c r="A975">
        <v>48700</v>
      </c>
      <c r="B975" t="s">
        <v>3613</v>
      </c>
      <c r="C975" t="s">
        <v>3614</v>
      </c>
      <c r="D975" t="s">
        <v>3615</v>
      </c>
      <c r="E975" t="s">
        <v>3616</v>
      </c>
      <c r="F975" t="s">
        <v>3617</v>
      </c>
      <c r="G975" t="s">
        <v>3618</v>
      </c>
      <c r="H975" t="s">
        <v>3619</v>
      </c>
      <c r="I975" t="s">
        <v>1</v>
      </c>
    </row>
    <row r="976" spans="1:9" x14ac:dyDescent="0.3">
      <c r="A976">
        <v>48750</v>
      </c>
      <c r="B976" t="s">
        <v>3620</v>
      </c>
      <c r="C976" t="s">
        <v>3621</v>
      </c>
      <c r="D976" t="s">
        <v>3622</v>
      </c>
      <c r="E976" t="s">
        <v>3623</v>
      </c>
      <c r="F976" t="s">
        <v>3624</v>
      </c>
      <c r="G976" t="s">
        <v>3625</v>
      </c>
      <c r="H976" t="s">
        <v>3626</v>
      </c>
      <c r="I976" t="s">
        <v>1</v>
      </c>
    </row>
    <row r="977" spans="1:9" x14ac:dyDescent="0.3">
      <c r="A977">
        <v>48800</v>
      </c>
      <c r="B977" t="s">
        <v>3627</v>
      </c>
      <c r="C977" t="s">
        <v>3628</v>
      </c>
      <c r="D977" t="s">
        <v>3629</v>
      </c>
      <c r="E977" t="s">
        <v>3630</v>
      </c>
      <c r="F977" t="s">
        <v>3631</v>
      </c>
      <c r="G977" t="s">
        <v>3632</v>
      </c>
      <c r="H977" t="s">
        <v>3633</v>
      </c>
      <c r="I977" t="s">
        <v>1</v>
      </c>
    </row>
    <row r="978" spans="1:9" x14ac:dyDescent="0.3">
      <c r="A978">
        <v>48850</v>
      </c>
      <c r="B978" t="s">
        <v>3627</v>
      </c>
      <c r="C978" t="s">
        <v>3628</v>
      </c>
      <c r="D978" t="s">
        <v>3629</v>
      </c>
      <c r="E978" t="s">
        <v>3630</v>
      </c>
      <c r="F978" t="s">
        <v>3631</v>
      </c>
      <c r="G978" t="s">
        <v>3632</v>
      </c>
      <c r="H978" t="s">
        <v>3633</v>
      </c>
      <c r="I978" t="s">
        <v>1</v>
      </c>
    </row>
    <row r="979" spans="1:9" x14ac:dyDescent="0.3">
      <c r="A979">
        <v>48900</v>
      </c>
      <c r="B979" t="s">
        <v>3634</v>
      </c>
      <c r="C979" t="s">
        <v>3635</v>
      </c>
      <c r="D979" t="s">
        <v>3636</v>
      </c>
      <c r="E979" t="s">
        <v>3637</v>
      </c>
      <c r="F979" t="s">
        <v>3638</v>
      </c>
      <c r="G979" t="s">
        <v>3639</v>
      </c>
      <c r="H979" t="s">
        <v>3640</v>
      </c>
      <c r="I979" t="s">
        <v>1</v>
      </c>
    </row>
    <row r="980" spans="1:9" x14ac:dyDescent="0.3">
      <c r="A980">
        <v>48950</v>
      </c>
      <c r="B980" t="s">
        <v>3641</v>
      </c>
      <c r="C980" t="s">
        <v>3642</v>
      </c>
      <c r="D980" t="s">
        <v>3643</v>
      </c>
      <c r="E980" t="s">
        <v>3644</v>
      </c>
      <c r="F980" t="s">
        <v>3645</v>
      </c>
      <c r="G980" t="s">
        <v>3646</v>
      </c>
      <c r="H980" t="s">
        <v>3647</v>
      </c>
      <c r="I980" t="s">
        <v>1</v>
      </c>
    </row>
    <row r="981" spans="1:9" x14ac:dyDescent="0.3">
      <c r="A981">
        <v>49000</v>
      </c>
      <c r="B981" t="s">
        <v>3648</v>
      </c>
      <c r="C981" t="s">
        <v>3649</v>
      </c>
      <c r="D981" t="s">
        <v>3650</v>
      </c>
      <c r="E981" t="s">
        <v>3651</v>
      </c>
      <c r="F981" t="s">
        <v>3652</v>
      </c>
      <c r="G981" t="s">
        <v>3653</v>
      </c>
      <c r="H981" t="s">
        <v>3654</v>
      </c>
      <c r="I981" t="s">
        <v>1</v>
      </c>
    </row>
    <row r="982" spans="1:9" x14ac:dyDescent="0.3">
      <c r="A982">
        <v>49050</v>
      </c>
      <c r="B982" t="s">
        <v>3655</v>
      </c>
      <c r="C982" t="s">
        <v>3656</v>
      </c>
      <c r="D982" t="s">
        <v>3657</v>
      </c>
      <c r="E982" t="s">
        <v>3658</v>
      </c>
      <c r="F982" t="s">
        <v>3659</v>
      </c>
      <c r="G982" t="s">
        <v>3660</v>
      </c>
      <c r="H982" t="s">
        <v>3661</v>
      </c>
      <c r="I982" t="s">
        <v>1</v>
      </c>
    </row>
    <row r="983" spans="1:9" x14ac:dyDescent="0.3">
      <c r="A983">
        <v>49100</v>
      </c>
      <c r="B983" t="s">
        <v>3655</v>
      </c>
      <c r="C983" t="s">
        <v>3656</v>
      </c>
      <c r="D983" t="s">
        <v>3657</v>
      </c>
      <c r="E983" t="s">
        <v>3658</v>
      </c>
      <c r="F983" t="s">
        <v>3659</v>
      </c>
      <c r="G983" t="s">
        <v>3660</v>
      </c>
      <c r="H983" t="s">
        <v>3661</v>
      </c>
      <c r="I983" t="s">
        <v>1</v>
      </c>
    </row>
    <row r="984" spans="1:9" x14ac:dyDescent="0.3">
      <c r="A984">
        <v>49150</v>
      </c>
      <c r="B984" t="s">
        <v>3662</v>
      </c>
      <c r="C984" t="s">
        <v>3663</v>
      </c>
      <c r="D984" t="s">
        <v>3664</v>
      </c>
      <c r="E984" t="s">
        <v>3665</v>
      </c>
      <c r="F984" t="s">
        <v>3666</v>
      </c>
      <c r="G984" t="s">
        <v>3667</v>
      </c>
      <c r="H984" t="s">
        <v>3668</v>
      </c>
      <c r="I984" t="s">
        <v>1</v>
      </c>
    </row>
    <row r="985" spans="1:9" x14ac:dyDescent="0.3">
      <c r="A985">
        <v>49200</v>
      </c>
      <c r="B985" t="s">
        <v>3662</v>
      </c>
      <c r="C985" t="s">
        <v>3663</v>
      </c>
      <c r="D985" t="s">
        <v>3664</v>
      </c>
      <c r="E985" t="s">
        <v>3665</v>
      </c>
      <c r="F985" t="s">
        <v>3666</v>
      </c>
      <c r="G985" t="s">
        <v>3667</v>
      </c>
      <c r="H985" t="s">
        <v>3668</v>
      </c>
      <c r="I985" t="s">
        <v>1</v>
      </c>
    </row>
    <row r="986" spans="1:9" x14ac:dyDescent="0.3">
      <c r="A986">
        <v>49250</v>
      </c>
      <c r="B986" t="s">
        <v>3669</v>
      </c>
      <c r="C986" t="s">
        <v>3670</v>
      </c>
      <c r="D986" t="s">
        <v>3671</v>
      </c>
      <c r="E986" t="s">
        <v>3672</v>
      </c>
      <c r="F986" t="s">
        <v>3673</v>
      </c>
      <c r="G986" t="s">
        <v>3674</v>
      </c>
      <c r="H986" t="s">
        <v>3675</v>
      </c>
      <c r="I986" t="s">
        <v>1</v>
      </c>
    </row>
    <row r="987" spans="1:9" x14ac:dyDescent="0.3">
      <c r="A987">
        <v>49300</v>
      </c>
      <c r="B987" t="s">
        <v>3676</v>
      </c>
      <c r="C987" t="s">
        <v>3677</v>
      </c>
      <c r="D987" t="s">
        <v>3678</v>
      </c>
      <c r="E987" t="s">
        <v>3679</v>
      </c>
      <c r="F987" t="s">
        <v>3680</v>
      </c>
      <c r="G987" t="s">
        <v>3681</v>
      </c>
      <c r="H987" t="s">
        <v>3682</v>
      </c>
      <c r="I987" t="s">
        <v>1</v>
      </c>
    </row>
    <row r="988" spans="1:9" x14ac:dyDescent="0.3">
      <c r="A988">
        <v>49350</v>
      </c>
      <c r="B988" t="s">
        <v>3683</v>
      </c>
      <c r="C988" t="s">
        <v>3684</v>
      </c>
      <c r="D988" t="s">
        <v>3685</v>
      </c>
      <c r="E988" t="s">
        <v>3686</v>
      </c>
      <c r="F988" t="s">
        <v>3687</v>
      </c>
      <c r="G988" t="s">
        <v>3688</v>
      </c>
      <c r="H988" t="s">
        <v>3689</v>
      </c>
      <c r="I988" t="s">
        <v>1</v>
      </c>
    </row>
    <row r="989" spans="1:9" x14ac:dyDescent="0.3">
      <c r="A989">
        <v>49400</v>
      </c>
      <c r="B989" t="s">
        <v>3690</v>
      </c>
      <c r="C989" t="s">
        <v>3691</v>
      </c>
      <c r="D989" t="s">
        <v>3692</v>
      </c>
      <c r="E989" t="s">
        <v>3693</v>
      </c>
      <c r="F989" t="s">
        <v>3694</v>
      </c>
      <c r="G989" t="s">
        <v>3695</v>
      </c>
      <c r="H989" t="s">
        <v>3696</v>
      </c>
      <c r="I989" t="s">
        <v>1</v>
      </c>
    </row>
    <row r="990" spans="1:9" x14ac:dyDescent="0.3">
      <c r="A990">
        <v>49450</v>
      </c>
      <c r="B990" t="s">
        <v>3690</v>
      </c>
      <c r="C990" t="s">
        <v>3691</v>
      </c>
      <c r="D990" t="s">
        <v>3692</v>
      </c>
      <c r="E990" t="s">
        <v>3693</v>
      </c>
      <c r="F990" t="s">
        <v>3694</v>
      </c>
      <c r="G990" t="s">
        <v>3695</v>
      </c>
      <c r="H990" t="s">
        <v>3696</v>
      </c>
      <c r="I990" t="s">
        <v>1</v>
      </c>
    </row>
    <row r="991" spans="1:9" x14ac:dyDescent="0.3">
      <c r="A991">
        <v>49500</v>
      </c>
      <c r="B991" t="s">
        <v>3697</v>
      </c>
      <c r="C991" t="s">
        <v>3698</v>
      </c>
      <c r="D991" t="s">
        <v>3699</v>
      </c>
      <c r="E991" t="s">
        <v>3700</v>
      </c>
      <c r="F991" t="s">
        <v>3701</v>
      </c>
      <c r="G991" t="s">
        <v>3702</v>
      </c>
      <c r="H991" t="s">
        <v>3703</v>
      </c>
      <c r="I991" t="s">
        <v>1</v>
      </c>
    </row>
    <row r="992" spans="1:9" x14ac:dyDescent="0.3">
      <c r="A992">
        <v>49550</v>
      </c>
      <c r="B992" t="s">
        <v>3704</v>
      </c>
      <c r="C992" t="s">
        <v>3705</v>
      </c>
      <c r="D992" t="s">
        <v>3706</v>
      </c>
      <c r="E992" t="s">
        <v>3707</v>
      </c>
      <c r="F992" t="s">
        <v>3708</v>
      </c>
      <c r="G992" t="s">
        <v>3709</v>
      </c>
      <c r="H992" t="s">
        <v>3710</v>
      </c>
      <c r="I992" t="s">
        <v>1</v>
      </c>
    </row>
    <row r="993" spans="1:9" x14ac:dyDescent="0.3">
      <c r="A993">
        <v>49600</v>
      </c>
      <c r="B993" t="s">
        <v>3711</v>
      </c>
      <c r="C993" t="s">
        <v>3712</v>
      </c>
      <c r="D993" t="s">
        <v>3713</v>
      </c>
      <c r="E993" t="s">
        <v>3714</v>
      </c>
      <c r="F993" t="s">
        <v>3715</v>
      </c>
      <c r="G993" t="s">
        <v>3716</v>
      </c>
      <c r="H993" t="s">
        <v>3717</v>
      </c>
      <c r="I993" t="s">
        <v>3718</v>
      </c>
    </row>
    <row r="994" spans="1:9" x14ac:dyDescent="0.3">
      <c r="A994">
        <v>49650</v>
      </c>
      <c r="B994" t="s">
        <v>3719</v>
      </c>
      <c r="C994" t="s">
        <v>3720</v>
      </c>
      <c r="D994" t="s">
        <v>3721</v>
      </c>
      <c r="E994" t="s">
        <v>3722</v>
      </c>
      <c r="F994" t="s">
        <v>3723</v>
      </c>
      <c r="G994" t="s">
        <v>3724</v>
      </c>
      <c r="H994" t="s">
        <v>3725</v>
      </c>
      <c r="I994" t="s">
        <v>3726</v>
      </c>
    </row>
    <row r="995" spans="1:9" x14ac:dyDescent="0.3">
      <c r="A995">
        <v>49700</v>
      </c>
      <c r="B995" t="s">
        <v>3727</v>
      </c>
      <c r="C995" t="s">
        <v>3728</v>
      </c>
      <c r="D995" t="s">
        <v>3729</v>
      </c>
      <c r="E995" t="s">
        <v>3730</v>
      </c>
      <c r="F995" t="s">
        <v>3731</v>
      </c>
      <c r="G995" t="s">
        <v>3732</v>
      </c>
      <c r="H995" t="s">
        <v>3733</v>
      </c>
      <c r="I995" t="s">
        <v>3734</v>
      </c>
    </row>
    <row r="996" spans="1:9" x14ac:dyDescent="0.3">
      <c r="A996">
        <v>49750</v>
      </c>
      <c r="B996" t="s">
        <v>3735</v>
      </c>
      <c r="C996" t="s">
        <v>3736</v>
      </c>
      <c r="D996" t="s">
        <v>3737</v>
      </c>
      <c r="E996" t="s">
        <v>3738</v>
      </c>
      <c r="F996" t="s">
        <v>3739</v>
      </c>
      <c r="G996" t="s">
        <v>3740</v>
      </c>
      <c r="H996" t="s">
        <v>3741</v>
      </c>
      <c r="I996" t="s">
        <v>3742</v>
      </c>
    </row>
    <row r="997" spans="1:9" x14ac:dyDescent="0.3">
      <c r="A997">
        <v>49800</v>
      </c>
      <c r="B997" t="s">
        <v>3743</v>
      </c>
      <c r="C997" t="s">
        <v>3744</v>
      </c>
      <c r="D997" t="s">
        <v>3745</v>
      </c>
      <c r="E997" t="s">
        <v>3746</v>
      </c>
      <c r="F997" t="s">
        <v>3747</v>
      </c>
      <c r="G997" t="s">
        <v>3748</v>
      </c>
      <c r="H997" t="s">
        <v>3749</v>
      </c>
      <c r="I997" t="s">
        <v>3750</v>
      </c>
    </row>
    <row r="998" spans="1:9" x14ac:dyDescent="0.3">
      <c r="A998">
        <v>49850</v>
      </c>
      <c r="B998" t="s">
        <v>3751</v>
      </c>
      <c r="C998" t="s">
        <v>3752</v>
      </c>
      <c r="D998" t="s">
        <v>3753</v>
      </c>
      <c r="E998" t="s">
        <v>3754</v>
      </c>
      <c r="F998" t="s">
        <v>3755</v>
      </c>
      <c r="G998" t="s">
        <v>3756</v>
      </c>
      <c r="H998" t="s">
        <v>3757</v>
      </c>
      <c r="I998" t="s">
        <v>3758</v>
      </c>
    </row>
    <row r="999" spans="1:9" x14ac:dyDescent="0.3">
      <c r="A999">
        <v>49900</v>
      </c>
      <c r="B999" t="s">
        <v>3751</v>
      </c>
      <c r="C999" t="s">
        <v>3752</v>
      </c>
      <c r="D999" t="s">
        <v>3753</v>
      </c>
      <c r="E999" t="s">
        <v>3754</v>
      </c>
      <c r="F999" t="s">
        <v>3755</v>
      </c>
      <c r="G999" t="s">
        <v>3756</v>
      </c>
      <c r="H999" t="s">
        <v>3757</v>
      </c>
      <c r="I999" t="s">
        <v>3758</v>
      </c>
    </row>
    <row r="1000" spans="1:9" x14ac:dyDescent="0.3">
      <c r="A1000">
        <v>49950</v>
      </c>
      <c r="B1000" t="s">
        <v>3759</v>
      </c>
      <c r="C1000" t="s">
        <v>3760</v>
      </c>
      <c r="D1000" t="s">
        <v>3761</v>
      </c>
      <c r="E1000" t="s">
        <v>3762</v>
      </c>
      <c r="F1000" t="s">
        <v>3763</v>
      </c>
      <c r="G1000" t="s">
        <v>3764</v>
      </c>
      <c r="H1000" t="s">
        <v>3765</v>
      </c>
      <c r="I1000" t="s">
        <v>1</v>
      </c>
    </row>
    <row r="1001" spans="1:9" x14ac:dyDescent="0.3">
      <c r="A1001">
        <v>50000</v>
      </c>
      <c r="B1001" t="s">
        <v>3766</v>
      </c>
      <c r="C1001" t="s">
        <v>3767</v>
      </c>
      <c r="D1001" t="s">
        <v>3768</v>
      </c>
      <c r="E1001" t="s">
        <v>3769</v>
      </c>
      <c r="F1001" t="s">
        <v>3770</v>
      </c>
      <c r="G1001" t="s">
        <v>3771</v>
      </c>
      <c r="H1001" t="s">
        <v>3772</v>
      </c>
      <c r="I1001" t="s">
        <v>1</v>
      </c>
    </row>
    <row r="1002" spans="1:9" x14ac:dyDescent="0.3">
      <c r="A1002">
        <v>50050</v>
      </c>
      <c r="B1002" t="s">
        <v>3773</v>
      </c>
      <c r="C1002" t="s">
        <v>3774</v>
      </c>
      <c r="D1002" t="s">
        <v>3775</v>
      </c>
      <c r="E1002" t="s">
        <v>3776</v>
      </c>
      <c r="F1002" t="s">
        <v>3777</v>
      </c>
      <c r="G1002" t="s">
        <v>3778</v>
      </c>
      <c r="H1002" t="s">
        <v>3779</v>
      </c>
      <c r="I1002" t="s">
        <v>1</v>
      </c>
    </row>
    <row r="1003" spans="1:9" x14ac:dyDescent="0.3">
      <c r="A1003">
        <v>50100</v>
      </c>
      <c r="B1003" t="s">
        <v>3780</v>
      </c>
      <c r="C1003" t="s">
        <v>3781</v>
      </c>
      <c r="D1003" t="s">
        <v>3782</v>
      </c>
      <c r="E1003" t="s">
        <v>3783</v>
      </c>
      <c r="F1003" t="s">
        <v>3784</v>
      </c>
      <c r="G1003" t="s">
        <v>3785</v>
      </c>
      <c r="H1003" t="s">
        <v>3786</v>
      </c>
      <c r="I1003" t="s">
        <v>1</v>
      </c>
    </row>
    <row r="1004" spans="1:9" x14ac:dyDescent="0.3">
      <c r="A1004">
        <v>50150</v>
      </c>
      <c r="B1004" t="s">
        <v>3780</v>
      </c>
      <c r="C1004" t="s">
        <v>3781</v>
      </c>
      <c r="D1004" t="s">
        <v>3782</v>
      </c>
      <c r="E1004" t="s">
        <v>3783</v>
      </c>
      <c r="F1004" t="s">
        <v>3784</v>
      </c>
      <c r="G1004" t="s">
        <v>3785</v>
      </c>
      <c r="H1004" t="s">
        <v>3786</v>
      </c>
      <c r="I1004" t="s">
        <v>1</v>
      </c>
    </row>
    <row r="1005" spans="1:9" x14ac:dyDescent="0.3">
      <c r="A1005">
        <v>50200</v>
      </c>
      <c r="B1005" t="s">
        <v>3787</v>
      </c>
      <c r="C1005" t="s">
        <v>3788</v>
      </c>
      <c r="D1005" t="s">
        <v>3789</v>
      </c>
      <c r="E1005" t="s">
        <v>3790</v>
      </c>
      <c r="F1005" t="s">
        <v>3791</v>
      </c>
      <c r="G1005" t="s">
        <v>3792</v>
      </c>
      <c r="H1005" t="s">
        <v>3793</v>
      </c>
      <c r="I1005" t="s">
        <v>1</v>
      </c>
    </row>
    <row r="1006" spans="1:9" x14ac:dyDescent="0.3">
      <c r="A1006">
        <v>50250</v>
      </c>
      <c r="B1006" t="s">
        <v>3794</v>
      </c>
      <c r="C1006" t="s">
        <v>3795</v>
      </c>
      <c r="D1006" t="s">
        <v>3796</v>
      </c>
      <c r="E1006" t="s">
        <v>3797</v>
      </c>
      <c r="F1006" t="s">
        <v>3798</v>
      </c>
      <c r="G1006" t="s">
        <v>3799</v>
      </c>
      <c r="H1006" t="s">
        <v>3800</v>
      </c>
      <c r="I1006" t="s">
        <v>1</v>
      </c>
    </row>
    <row r="1007" spans="1:9" x14ac:dyDescent="0.3">
      <c r="A1007">
        <v>50300</v>
      </c>
      <c r="B1007" t="s">
        <v>3794</v>
      </c>
      <c r="C1007" t="s">
        <v>3795</v>
      </c>
      <c r="D1007" t="s">
        <v>3796</v>
      </c>
      <c r="E1007" t="s">
        <v>3797</v>
      </c>
      <c r="F1007" t="s">
        <v>3798</v>
      </c>
      <c r="G1007" t="s">
        <v>3799</v>
      </c>
      <c r="H1007" t="s">
        <v>3800</v>
      </c>
      <c r="I1007" t="s">
        <v>1</v>
      </c>
    </row>
    <row r="1008" spans="1:9" x14ac:dyDescent="0.3">
      <c r="A1008">
        <v>50350</v>
      </c>
      <c r="B1008" t="s">
        <v>3801</v>
      </c>
      <c r="C1008" t="s">
        <v>3802</v>
      </c>
      <c r="D1008" t="s">
        <v>3803</v>
      </c>
      <c r="E1008" t="s">
        <v>3804</v>
      </c>
      <c r="F1008" t="s">
        <v>3805</v>
      </c>
      <c r="G1008" t="s">
        <v>3806</v>
      </c>
      <c r="H1008" t="s">
        <v>3807</v>
      </c>
      <c r="I1008" t="s">
        <v>1</v>
      </c>
    </row>
    <row r="1009" spans="1:9" x14ac:dyDescent="0.3">
      <c r="A1009">
        <v>50400</v>
      </c>
      <c r="B1009" t="s">
        <v>3808</v>
      </c>
      <c r="C1009" t="s">
        <v>3809</v>
      </c>
      <c r="D1009" t="s">
        <v>3810</v>
      </c>
      <c r="E1009" t="s">
        <v>3811</v>
      </c>
      <c r="F1009" t="s">
        <v>3812</v>
      </c>
      <c r="G1009" t="s">
        <v>3813</v>
      </c>
      <c r="H1009" t="s">
        <v>3814</v>
      </c>
      <c r="I1009" t="s">
        <v>1</v>
      </c>
    </row>
    <row r="1010" spans="1:9" x14ac:dyDescent="0.3">
      <c r="A1010">
        <v>50450</v>
      </c>
      <c r="B1010" t="s">
        <v>3808</v>
      </c>
      <c r="C1010" t="s">
        <v>3809</v>
      </c>
      <c r="D1010" t="s">
        <v>3810</v>
      </c>
      <c r="E1010" t="s">
        <v>3811</v>
      </c>
      <c r="F1010" t="s">
        <v>3812</v>
      </c>
      <c r="G1010" t="s">
        <v>3813</v>
      </c>
      <c r="H1010" t="s">
        <v>3814</v>
      </c>
      <c r="I1010" t="s">
        <v>1</v>
      </c>
    </row>
    <row r="1011" spans="1:9" x14ac:dyDescent="0.3">
      <c r="A1011">
        <v>50500</v>
      </c>
      <c r="B1011" t="s">
        <v>3815</v>
      </c>
      <c r="C1011" t="s">
        <v>3816</v>
      </c>
      <c r="D1011" t="s">
        <v>3817</v>
      </c>
      <c r="E1011" t="s">
        <v>3818</v>
      </c>
      <c r="F1011" t="s">
        <v>3819</v>
      </c>
      <c r="G1011" t="s">
        <v>3820</v>
      </c>
      <c r="H1011" t="s">
        <v>3821</v>
      </c>
      <c r="I1011" t="s">
        <v>1</v>
      </c>
    </row>
    <row r="1012" spans="1:9" x14ac:dyDescent="0.3">
      <c r="A1012">
        <v>50550</v>
      </c>
      <c r="B1012" t="s">
        <v>3815</v>
      </c>
      <c r="C1012" t="s">
        <v>3816</v>
      </c>
      <c r="D1012" t="s">
        <v>3817</v>
      </c>
      <c r="E1012" t="s">
        <v>3818</v>
      </c>
      <c r="F1012" t="s">
        <v>3819</v>
      </c>
      <c r="G1012" t="s">
        <v>3820</v>
      </c>
      <c r="H1012" t="s">
        <v>3821</v>
      </c>
      <c r="I1012" t="s">
        <v>1</v>
      </c>
    </row>
    <row r="1013" spans="1:9" x14ac:dyDescent="0.3">
      <c r="A1013">
        <v>50600</v>
      </c>
      <c r="B1013" t="s">
        <v>3822</v>
      </c>
      <c r="C1013" t="s">
        <v>3823</v>
      </c>
      <c r="D1013" t="s">
        <v>3824</v>
      </c>
      <c r="E1013" t="s">
        <v>3825</v>
      </c>
      <c r="F1013" t="s">
        <v>3826</v>
      </c>
      <c r="G1013" t="s">
        <v>3827</v>
      </c>
      <c r="H1013" t="s">
        <v>3828</v>
      </c>
      <c r="I1013" t="s">
        <v>1</v>
      </c>
    </row>
    <row r="1014" spans="1:9" x14ac:dyDescent="0.3">
      <c r="A1014">
        <v>50650</v>
      </c>
      <c r="B1014" t="s">
        <v>3829</v>
      </c>
      <c r="C1014" t="s">
        <v>3830</v>
      </c>
      <c r="D1014" t="s">
        <v>3831</v>
      </c>
      <c r="E1014" t="s">
        <v>3832</v>
      </c>
      <c r="F1014" t="s">
        <v>3833</v>
      </c>
      <c r="G1014" t="s">
        <v>3834</v>
      </c>
      <c r="H1014" t="s">
        <v>3835</v>
      </c>
      <c r="I1014" t="s">
        <v>1</v>
      </c>
    </row>
    <row r="1015" spans="1:9" x14ac:dyDescent="0.3">
      <c r="A1015">
        <v>50700</v>
      </c>
      <c r="B1015" t="s">
        <v>3829</v>
      </c>
      <c r="C1015" t="s">
        <v>3830</v>
      </c>
      <c r="D1015" t="s">
        <v>3831</v>
      </c>
      <c r="E1015" t="s">
        <v>3832</v>
      </c>
      <c r="F1015" t="s">
        <v>3833</v>
      </c>
      <c r="G1015" t="s">
        <v>3834</v>
      </c>
      <c r="H1015" t="s">
        <v>3835</v>
      </c>
      <c r="I1015" t="s">
        <v>1</v>
      </c>
    </row>
    <row r="1016" spans="1:9" x14ac:dyDescent="0.3">
      <c r="A1016">
        <v>50750</v>
      </c>
      <c r="B1016" t="s">
        <v>3836</v>
      </c>
      <c r="C1016" t="s">
        <v>3837</v>
      </c>
      <c r="D1016" t="s">
        <v>3838</v>
      </c>
      <c r="E1016" t="s">
        <v>3839</v>
      </c>
      <c r="F1016" t="s">
        <v>3840</v>
      </c>
      <c r="G1016" t="s">
        <v>3841</v>
      </c>
      <c r="H1016" t="s">
        <v>3842</v>
      </c>
      <c r="I1016" t="s">
        <v>1</v>
      </c>
    </row>
    <row r="1017" spans="1:9" x14ac:dyDescent="0.3">
      <c r="A1017">
        <v>50800</v>
      </c>
      <c r="B1017" t="s">
        <v>3843</v>
      </c>
      <c r="C1017" t="s">
        <v>3844</v>
      </c>
      <c r="D1017" t="s">
        <v>3845</v>
      </c>
      <c r="E1017" t="s">
        <v>3846</v>
      </c>
      <c r="F1017" t="s">
        <v>3847</v>
      </c>
      <c r="G1017" t="s">
        <v>3848</v>
      </c>
      <c r="H1017" t="s">
        <v>3849</v>
      </c>
      <c r="I1017" t="s">
        <v>1</v>
      </c>
    </row>
    <row r="1018" spans="1:9" x14ac:dyDescent="0.3">
      <c r="A1018">
        <v>50850</v>
      </c>
      <c r="B1018" t="s">
        <v>3850</v>
      </c>
      <c r="C1018" t="s">
        <v>3851</v>
      </c>
      <c r="D1018" t="s">
        <v>3852</v>
      </c>
      <c r="E1018" t="s">
        <v>3853</v>
      </c>
      <c r="F1018" t="s">
        <v>3854</v>
      </c>
      <c r="G1018" t="s">
        <v>3855</v>
      </c>
      <c r="H1018" t="s">
        <v>3856</v>
      </c>
      <c r="I1018" t="s">
        <v>1</v>
      </c>
    </row>
    <row r="1019" spans="1:9" x14ac:dyDescent="0.3">
      <c r="A1019">
        <v>50900</v>
      </c>
      <c r="B1019" t="s">
        <v>3850</v>
      </c>
      <c r="C1019" t="s">
        <v>3851</v>
      </c>
      <c r="D1019" t="s">
        <v>3852</v>
      </c>
      <c r="E1019" t="s">
        <v>3853</v>
      </c>
      <c r="F1019" t="s">
        <v>3854</v>
      </c>
      <c r="G1019" t="s">
        <v>3855</v>
      </c>
      <c r="H1019" t="s">
        <v>3856</v>
      </c>
      <c r="I1019" t="s">
        <v>1</v>
      </c>
    </row>
    <row r="1020" spans="1:9" x14ac:dyDescent="0.3">
      <c r="A1020">
        <v>50950</v>
      </c>
      <c r="B1020" t="s">
        <v>3857</v>
      </c>
      <c r="C1020" t="s">
        <v>3858</v>
      </c>
      <c r="D1020" t="s">
        <v>3859</v>
      </c>
      <c r="E1020" t="s">
        <v>3860</v>
      </c>
      <c r="F1020" t="s">
        <v>3861</v>
      </c>
      <c r="G1020" t="s">
        <v>3862</v>
      </c>
      <c r="H1020" t="s">
        <v>3863</v>
      </c>
      <c r="I1020" t="s">
        <v>1</v>
      </c>
    </row>
    <row r="1021" spans="1:9" x14ac:dyDescent="0.3">
      <c r="A1021">
        <v>51000</v>
      </c>
      <c r="B1021" t="s">
        <v>3864</v>
      </c>
      <c r="C1021" t="s">
        <v>3865</v>
      </c>
      <c r="D1021" t="s">
        <v>3866</v>
      </c>
      <c r="E1021" t="s">
        <v>3867</v>
      </c>
      <c r="F1021" t="s">
        <v>3868</v>
      </c>
      <c r="G1021" t="s">
        <v>3869</v>
      </c>
      <c r="H1021" t="s">
        <v>3870</v>
      </c>
      <c r="I1021" t="s">
        <v>1</v>
      </c>
    </row>
    <row r="1022" spans="1:9" x14ac:dyDescent="0.3">
      <c r="A1022">
        <v>51050</v>
      </c>
      <c r="B1022" t="s">
        <v>3871</v>
      </c>
      <c r="C1022" t="s">
        <v>3872</v>
      </c>
      <c r="D1022" t="s">
        <v>3873</v>
      </c>
      <c r="E1022" t="s">
        <v>3874</v>
      </c>
      <c r="F1022" t="s">
        <v>3875</v>
      </c>
      <c r="G1022" t="s">
        <v>3876</v>
      </c>
      <c r="H1022" t="s">
        <v>3877</v>
      </c>
      <c r="I1022" t="s">
        <v>1</v>
      </c>
    </row>
    <row r="1023" spans="1:9" x14ac:dyDescent="0.3">
      <c r="A1023">
        <v>51100</v>
      </c>
      <c r="B1023" t="s">
        <v>3878</v>
      </c>
      <c r="C1023" t="s">
        <v>3879</v>
      </c>
      <c r="D1023" t="s">
        <v>3880</v>
      </c>
      <c r="E1023" t="s">
        <v>3881</v>
      </c>
      <c r="F1023" t="s">
        <v>3882</v>
      </c>
      <c r="G1023" t="s">
        <v>3883</v>
      </c>
      <c r="H1023" t="s">
        <v>3884</v>
      </c>
      <c r="I1023" t="s">
        <v>1</v>
      </c>
    </row>
    <row r="1024" spans="1:9" x14ac:dyDescent="0.3">
      <c r="A1024">
        <v>51150</v>
      </c>
      <c r="B1024" t="s">
        <v>3878</v>
      </c>
      <c r="C1024" t="s">
        <v>3879</v>
      </c>
      <c r="D1024" t="s">
        <v>3880</v>
      </c>
      <c r="E1024" t="s">
        <v>3881</v>
      </c>
      <c r="F1024" t="s">
        <v>3882</v>
      </c>
      <c r="G1024" t="s">
        <v>3883</v>
      </c>
      <c r="H1024" t="s">
        <v>3884</v>
      </c>
      <c r="I1024" t="s">
        <v>1</v>
      </c>
    </row>
    <row r="1025" spans="1:9" x14ac:dyDescent="0.3">
      <c r="A1025">
        <v>51200</v>
      </c>
      <c r="B1025" t="s">
        <v>3885</v>
      </c>
      <c r="C1025" t="s">
        <v>3886</v>
      </c>
      <c r="D1025" t="s">
        <v>3887</v>
      </c>
      <c r="E1025" t="s">
        <v>3888</v>
      </c>
      <c r="F1025" t="s">
        <v>3889</v>
      </c>
      <c r="G1025" t="s">
        <v>3890</v>
      </c>
      <c r="H1025" t="s">
        <v>3891</v>
      </c>
      <c r="I1025" t="s">
        <v>1</v>
      </c>
    </row>
    <row r="1026" spans="1:9" x14ac:dyDescent="0.3">
      <c r="A1026">
        <v>51250</v>
      </c>
      <c r="B1026" t="s">
        <v>3885</v>
      </c>
      <c r="C1026" t="s">
        <v>3886</v>
      </c>
      <c r="D1026" t="s">
        <v>3887</v>
      </c>
      <c r="E1026" t="s">
        <v>3888</v>
      </c>
      <c r="F1026" t="s">
        <v>3889</v>
      </c>
      <c r="G1026" t="s">
        <v>3890</v>
      </c>
      <c r="H1026" t="s">
        <v>3891</v>
      </c>
      <c r="I1026" t="s">
        <v>1</v>
      </c>
    </row>
    <row r="1027" spans="1:9" x14ac:dyDescent="0.3">
      <c r="A1027">
        <v>51300</v>
      </c>
      <c r="B1027" t="s">
        <v>3885</v>
      </c>
      <c r="C1027" t="s">
        <v>3886</v>
      </c>
      <c r="D1027" t="s">
        <v>3887</v>
      </c>
      <c r="E1027" t="s">
        <v>3888</v>
      </c>
      <c r="F1027" t="s">
        <v>3889</v>
      </c>
      <c r="G1027" t="s">
        <v>3890</v>
      </c>
      <c r="H1027" t="s">
        <v>3891</v>
      </c>
      <c r="I1027" t="s">
        <v>1</v>
      </c>
    </row>
    <row r="1028" spans="1:9" x14ac:dyDescent="0.3">
      <c r="A1028">
        <v>51350</v>
      </c>
      <c r="B1028" t="s">
        <v>3892</v>
      </c>
      <c r="C1028" t="s">
        <v>3893</v>
      </c>
      <c r="D1028" t="s">
        <v>3894</v>
      </c>
      <c r="E1028" t="s">
        <v>3895</v>
      </c>
      <c r="F1028" t="s">
        <v>3896</v>
      </c>
      <c r="G1028" t="s">
        <v>3897</v>
      </c>
      <c r="H1028" t="s">
        <v>3898</v>
      </c>
      <c r="I1028" t="s">
        <v>1</v>
      </c>
    </row>
    <row r="1029" spans="1:9" x14ac:dyDescent="0.3">
      <c r="A1029">
        <v>51400</v>
      </c>
      <c r="B1029" t="s">
        <v>3892</v>
      </c>
      <c r="C1029" t="s">
        <v>3893</v>
      </c>
      <c r="D1029" t="s">
        <v>3894</v>
      </c>
      <c r="E1029" t="s">
        <v>3895</v>
      </c>
      <c r="F1029" t="s">
        <v>3896</v>
      </c>
      <c r="G1029" t="s">
        <v>3897</v>
      </c>
      <c r="H1029" t="s">
        <v>3898</v>
      </c>
      <c r="I1029" t="s">
        <v>1</v>
      </c>
    </row>
    <row r="1030" spans="1:9" x14ac:dyDescent="0.3">
      <c r="A1030">
        <v>51450</v>
      </c>
      <c r="B1030" t="s">
        <v>3899</v>
      </c>
      <c r="C1030" t="s">
        <v>3900</v>
      </c>
      <c r="D1030" t="s">
        <v>3901</v>
      </c>
      <c r="E1030" t="s">
        <v>3902</v>
      </c>
      <c r="F1030" t="s">
        <v>3903</v>
      </c>
      <c r="G1030" t="s">
        <v>3904</v>
      </c>
      <c r="H1030" t="s">
        <v>3905</v>
      </c>
      <c r="I1030" t="s">
        <v>1</v>
      </c>
    </row>
    <row r="1031" spans="1:9" x14ac:dyDescent="0.3">
      <c r="A1031">
        <v>51500</v>
      </c>
      <c r="B1031" t="s">
        <v>3899</v>
      </c>
      <c r="C1031" t="s">
        <v>3900</v>
      </c>
      <c r="D1031" t="s">
        <v>3901</v>
      </c>
      <c r="E1031" t="s">
        <v>3902</v>
      </c>
      <c r="F1031" t="s">
        <v>3903</v>
      </c>
      <c r="G1031" t="s">
        <v>3904</v>
      </c>
      <c r="H1031" t="s">
        <v>3905</v>
      </c>
      <c r="I1031" t="s">
        <v>1</v>
      </c>
    </row>
    <row r="1032" spans="1:9" x14ac:dyDescent="0.3">
      <c r="A1032">
        <v>51550</v>
      </c>
      <c r="B1032" t="s">
        <v>3906</v>
      </c>
      <c r="C1032" t="s">
        <v>3907</v>
      </c>
      <c r="D1032" t="s">
        <v>3908</v>
      </c>
      <c r="E1032" t="s">
        <v>3909</v>
      </c>
      <c r="F1032" t="s">
        <v>3910</v>
      </c>
      <c r="G1032" t="s">
        <v>3911</v>
      </c>
      <c r="H1032" t="s">
        <v>3912</v>
      </c>
      <c r="I1032" t="s">
        <v>1</v>
      </c>
    </row>
    <row r="1033" spans="1:9" x14ac:dyDescent="0.3">
      <c r="A1033">
        <v>51600</v>
      </c>
      <c r="B1033" t="s">
        <v>3913</v>
      </c>
      <c r="C1033" t="s">
        <v>3914</v>
      </c>
      <c r="D1033" t="s">
        <v>3915</v>
      </c>
      <c r="E1033" t="s">
        <v>3916</v>
      </c>
      <c r="F1033" t="s">
        <v>3917</v>
      </c>
      <c r="G1033" t="s">
        <v>3918</v>
      </c>
      <c r="H1033" t="s">
        <v>3919</v>
      </c>
      <c r="I1033" t="s">
        <v>1</v>
      </c>
    </row>
    <row r="1034" spans="1:9" x14ac:dyDescent="0.3">
      <c r="A1034">
        <v>51650</v>
      </c>
      <c r="B1034" t="s">
        <v>3920</v>
      </c>
      <c r="C1034" t="s">
        <v>3921</v>
      </c>
      <c r="D1034" t="s">
        <v>3922</v>
      </c>
      <c r="E1034" t="s">
        <v>3923</v>
      </c>
      <c r="F1034" t="s">
        <v>3924</v>
      </c>
      <c r="G1034" t="s">
        <v>3925</v>
      </c>
      <c r="H1034" t="s">
        <v>3926</v>
      </c>
      <c r="I1034" t="s">
        <v>1</v>
      </c>
    </row>
    <row r="1035" spans="1:9" x14ac:dyDescent="0.3">
      <c r="A1035">
        <v>51700</v>
      </c>
      <c r="B1035" t="s">
        <v>3927</v>
      </c>
      <c r="C1035" t="s">
        <v>3928</v>
      </c>
      <c r="D1035" t="s">
        <v>3929</v>
      </c>
      <c r="E1035" t="s">
        <v>3930</v>
      </c>
      <c r="F1035" t="s">
        <v>3931</v>
      </c>
      <c r="G1035" t="s">
        <v>3932</v>
      </c>
      <c r="H1035" t="s">
        <v>3933</v>
      </c>
      <c r="I1035" t="s">
        <v>1</v>
      </c>
    </row>
    <row r="1036" spans="1:9" x14ac:dyDescent="0.3">
      <c r="A1036">
        <v>51750</v>
      </c>
      <c r="B1036" t="s">
        <v>3927</v>
      </c>
      <c r="C1036" t="s">
        <v>3928</v>
      </c>
      <c r="D1036" t="s">
        <v>3929</v>
      </c>
      <c r="E1036" t="s">
        <v>3930</v>
      </c>
      <c r="F1036" t="s">
        <v>3931</v>
      </c>
      <c r="G1036" t="s">
        <v>3932</v>
      </c>
      <c r="H1036" t="s">
        <v>3933</v>
      </c>
      <c r="I1036" t="s">
        <v>1</v>
      </c>
    </row>
    <row r="1037" spans="1:9" x14ac:dyDescent="0.3">
      <c r="A1037">
        <v>51800</v>
      </c>
      <c r="B1037" t="s">
        <v>3934</v>
      </c>
      <c r="C1037" t="s">
        <v>3935</v>
      </c>
      <c r="D1037" t="s">
        <v>3936</v>
      </c>
      <c r="E1037" t="s">
        <v>3937</v>
      </c>
      <c r="F1037" t="s">
        <v>3938</v>
      </c>
      <c r="G1037" t="s">
        <v>3939</v>
      </c>
      <c r="H1037" t="s">
        <v>3940</v>
      </c>
      <c r="I1037" t="s">
        <v>1</v>
      </c>
    </row>
    <row r="1038" spans="1:9" x14ac:dyDescent="0.3">
      <c r="A1038">
        <v>51850</v>
      </c>
      <c r="B1038" t="s">
        <v>3941</v>
      </c>
      <c r="C1038" t="s">
        <v>3942</v>
      </c>
      <c r="D1038" t="s">
        <v>3943</v>
      </c>
      <c r="E1038" t="s">
        <v>3944</v>
      </c>
      <c r="F1038" t="s">
        <v>3945</v>
      </c>
      <c r="G1038" t="s">
        <v>3946</v>
      </c>
      <c r="H1038" t="s">
        <v>3947</v>
      </c>
      <c r="I1038" t="s">
        <v>1</v>
      </c>
    </row>
    <row r="1039" spans="1:9" x14ac:dyDescent="0.3">
      <c r="A1039">
        <v>51900</v>
      </c>
      <c r="B1039" t="s">
        <v>3948</v>
      </c>
      <c r="C1039" t="s">
        <v>3949</v>
      </c>
      <c r="D1039" t="s">
        <v>3950</v>
      </c>
      <c r="E1039" t="s">
        <v>3951</v>
      </c>
      <c r="F1039" t="s">
        <v>3952</v>
      </c>
      <c r="G1039" t="s">
        <v>3953</v>
      </c>
      <c r="H1039" t="s">
        <v>3954</v>
      </c>
      <c r="I1039" t="s">
        <v>1</v>
      </c>
    </row>
    <row r="1040" spans="1:9" x14ac:dyDescent="0.3">
      <c r="A1040">
        <v>51950</v>
      </c>
      <c r="B1040" t="s">
        <v>3955</v>
      </c>
      <c r="C1040" t="s">
        <v>3956</v>
      </c>
      <c r="D1040" t="s">
        <v>3957</v>
      </c>
      <c r="E1040" t="s">
        <v>3958</v>
      </c>
      <c r="F1040" t="s">
        <v>3959</v>
      </c>
      <c r="G1040" t="s">
        <v>3960</v>
      </c>
      <c r="H1040" t="s">
        <v>3961</v>
      </c>
      <c r="I1040" t="s">
        <v>1</v>
      </c>
    </row>
    <row r="1041" spans="1:9" x14ac:dyDescent="0.3">
      <c r="A1041">
        <v>52000</v>
      </c>
      <c r="B1041" t="s">
        <v>3955</v>
      </c>
      <c r="C1041" t="s">
        <v>3956</v>
      </c>
      <c r="D1041" t="s">
        <v>3957</v>
      </c>
      <c r="E1041" t="s">
        <v>3958</v>
      </c>
      <c r="F1041" t="s">
        <v>3959</v>
      </c>
      <c r="G1041" t="s">
        <v>3960</v>
      </c>
      <c r="H1041" t="s">
        <v>3961</v>
      </c>
      <c r="I1041" t="s">
        <v>1</v>
      </c>
    </row>
    <row r="1042" spans="1:9" x14ac:dyDescent="0.3">
      <c r="A1042">
        <v>52050</v>
      </c>
      <c r="B1042" t="s">
        <v>3962</v>
      </c>
      <c r="C1042" t="s">
        <v>3963</v>
      </c>
      <c r="D1042" t="s">
        <v>3964</v>
      </c>
      <c r="E1042" t="s">
        <v>3965</v>
      </c>
      <c r="F1042" t="s">
        <v>3966</v>
      </c>
      <c r="G1042" t="s">
        <v>3967</v>
      </c>
      <c r="H1042" t="s">
        <v>3968</v>
      </c>
      <c r="I1042" t="s">
        <v>1</v>
      </c>
    </row>
    <row r="1043" spans="1:9" x14ac:dyDescent="0.3">
      <c r="A1043">
        <v>52100</v>
      </c>
      <c r="B1043" t="s">
        <v>3969</v>
      </c>
      <c r="C1043" t="s">
        <v>3970</v>
      </c>
      <c r="D1043" t="s">
        <v>3971</v>
      </c>
      <c r="E1043" t="s">
        <v>3972</v>
      </c>
      <c r="F1043" t="s">
        <v>3973</v>
      </c>
      <c r="G1043" t="s">
        <v>3974</v>
      </c>
      <c r="H1043" t="s">
        <v>3975</v>
      </c>
      <c r="I1043" t="s">
        <v>1</v>
      </c>
    </row>
    <row r="1044" spans="1:9" x14ac:dyDescent="0.3">
      <c r="A1044">
        <v>52150</v>
      </c>
      <c r="B1044" t="s">
        <v>3976</v>
      </c>
      <c r="C1044" t="s">
        <v>3977</v>
      </c>
      <c r="D1044" t="s">
        <v>3978</v>
      </c>
      <c r="E1044" t="s">
        <v>3979</v>
      </c>
      <c r="F1044" t="s">
        <v>3980</v>
      </c>
      <c r="G1044" t="s">
        <v>3981</v>
      </c>
      <c r="H1044" t="s">
        <v>3982</v>
      </c>
      <c r="I1044" t="s">
        <v>1</v>
      </c>
    </row>
    <row r="1045" spans="1:9" x14ac:dyDescent="0.3">
      <c r="A1045">
        <v>52200</v>
      </c>
      <c r="B1045" t="s">
        <v>3983</v>
      </c>
      <c r="C1045" t="s">
        <v>3984</v>
      </c>
      <c r="D1045" t="s">
        <v>3985</v>
      </c>
      <c r="E1045" t="s">
        <v>3986</v>
      </c>
      <c r="F1045" t="s">
        <v>3987</v>
      </c>
      <c r="G1045" t="s">
        <v>3988</v>
      </c>
      <c r="H1045" t="s">
        <v>3989</v>
      </c>
      <c r="I1045" t="s">
        <v>1</v>
      </c>
    </row>
    <row r="1046" spans="1:9" x14ac:dyDescent="0.3">
      <c r="A1046">
        <v>52250</v>
      </c>
      <c r="B1046" t="s">
        <v>3983</v>
      </c>
      <c r="C1046" t="s">
        <v>3984</v>
      </c>
      <c r="D1046" t="s">
        <v>3985</v>
      </c>
      <c r="E1046" t="s">
        <v>3986</v>
      </c>
      <c r="F1046" t="s">
        <v>3987</v>
      </c>
      <c r="G1046" t="s">
        <v>3988</v>
      </c>
      <c r="H1046" t="s">
        <v>3989</v>
      </c>
      <c r="I1046" t="s">
        <v>1</v>
      </c>
    </row>
    <row r="1047" spans="1:9" x14ac:dyDescent="0.3">
      <c r="A1047">
        <v>52300</v>
      </c>
      <c r="B1047" t="s">
        <v>3990</v>
      </c>
      <c r="C1047" t="s">
        <v>3991</v>
      </c>
      <c r="D1047" t="s">
        <v>3992</v>
      </c>
      <c r="E1047" t="s">
        <v>3993</v>
      </c>
      <c r="F1047" t="s">
        <v>3994</v>
      </c>
      <c r="G1047" t="s">
        <v>3995</v>
      </c>
      <c r="H1047" t="s">
        <v>3996</v>
      </c>
      <c r="I1047" t="s">
        <v>1</v>
      </c>
    </row>
    <row r="1048" spans="1:9" x14ac:dyDescent="0.3">
      <c r="A1048">
        <v>52350</v>
      </c>
      <c r="B1048" t="s">
        <v>3997</v>
      </c>
      <c r="C1048" t="s">
        <v>3998</v>
      </c>
      <c r="D1048" t="s">
        <v>3999</v>
      </c>
      <c r="E1048" t="s">
        <v>4000</v>
      </c>
      <c r="F1048" t="s">
        <v>4001</v>
      </c>
      <c r="G1048" t="s">
        <v>4002</v>
      </c>
      <c r="H1048" t="s">
        <v>4003</v>
      </c>
      <c r="I1048" t="s">
        <v>1</v>
      </c>
    </row>
    <row r="1049" spans="1:9" x14ac:dyDescent="0.3">
      <c r="A1049">
        <v>52400</v>
      </c>
      <c r="B1049" t="s">
        <v>4004</v>
      </c>
      <c r="C1049" t="s">
        <v>4005</v>
      </c>
      <c r="D1049" t="s">
        <v>4006</v>
      </c>
      <c r="E1049" t="s">
        <v>4007</v>
      </c>
      <c r="F1049" t="s">
        <v>4008</v>
      </c>
      <c r="G1049" t="s">
        <v>4009</v>
      </c>
      <c r="H1049" t="s">
        <v>4010</v>
      </c>
      <c r="I1049" t="s">
        <v>4011</v>
      </c>
    </row>
    <row r="1050" spans="1:9" x14ac:dyDescent="0.3">
      <c r="A1050">
        <v>52450</v>
      </c>
      <c r="B1050" t="s">
        <v>4012</v>
      </c>
      <c r="C1050" t="s">
        <v>4013</v>
      </c>
      <c r="D1050" t="s">
        <v>4014</v>
      </c>
      <c r="E1050" t="s">
        <v>4015</v>
      </c>
      <c r="F1050" t="s">
        <v>4016</v>
      </c>
      <c r="G1050" t="s">
        <v>4017</v>
      </c>
      <c r="H1050" t="s">
        <v>4018</v>
      </c>
      <c r="I1050" t="s">
        <v>4019</v>
      </c>
    </row>
    <row r="1051" spans="1:9" x14ac:dyDescent="0.3">
      <c r="A1051">
        <v>52500</v>
      </c>
      <c r="B1051" t="s">
        <v>4012</v>
      </c>
      <c r="C1051" t="s">
        <v>4013</v>
      </c>
      <c r="D1051" t="s">
        <v>4014</v>
      </c>
      <c r="E1051" t="s">
        <v>4015</v>
      </c>
      <c r="F1051" t="s">
        <v>4016</v>
      </c>
      <c r="G1051" t="s">
        <v>4017</v>
      </c>
      <c r="H1051" t="s">
        <v>4018</v>
      </c>
      <c r="I1051" t="s">
        <v>4019</v>
      </c>
    </row>
    <row r="1052" spans="1:9" x14ac:dyDescent="0.3">
      <c r="A1052">
        <v>52550</v>
      </c>
      <c r="B1052" t="s">
        <v>4020</v>
      </c>
      <c r="C1052" t="s">
        <v>4021</v>
      </c>
      <c r="D1052" t="s">
        <v>4022</v>
      </c>
      <c r="E1052" t="s">
        <v>4023</v>
      </c>
      <c r="F1052" t="s">
        <v>4024</v>
      </c>
      <c r="G1052" t="s">
        <v>4025</v>
      </c>
      <c r="H1052" t="s">
        <v>4026</v>
      </c>
      <c r="I1052" t="s">
        <v>4027</v>
      </c>
    </row>
    <row r="1053" spans="1:9" x14ac:dyDescent="0.3">
      <c r="A1053">
        <v>52600</v>
      </c>
      <c r="B1053" t="s">
        <v>4028</v>
      </c>
      <c r="C1053" t="s">
        <v>4029</v>
      </c>
      <c r="D1053" t="s">
        <v>4030</v>
      </c>
      <c r="E1053" t="s">
        <v>4031</v>
      </c>
      <c r="F1053" t="s">
        <v>4032</v>
      </c>
      <c r="G1053" t="s">
        <v>4033</v>
      </c>
      <c r="H1053" t="s">
        <v>4034</v>
      </c>
      <c r="I1053" t="s">
        <v>4035</v>
      </c>
    </row>
    <row r="1054" spans="1:9" x14ac:dyDescent="0.3">
      <c r="A1054">
        <v>52650</v>
      </c>
      <c r="B1054" t="s">
        <v>4028</v>
      </c>
      <c r="C1054" t="s">
        <v>4029</v>
      </c>
      <c r="D1054" t="s">
        <v>4030</v>
      </c>
      <c r="E1054" t="s">
        <v>4031</v>
      </c>
      <c r="F1054" t="s">
        <v>4032</v>
      </c>
      <c r="G1054" t="s">
        <v>4033</v>
      </c>
      <c r="H1054" t="s">
        <v>4034</v>
      </c>
      <c r="I1054" t="s">
        <v>4035</v>
      </c>
    </row>
    <row r="1055" spans="1:9" x14ac:dyDescent="0.3">
      <c r="A1055">
        <v>52700</v>
      </c>
      <c r="B1055" t="s">
        <v>4036</v>
      </c>
      <c r="C1055" t="s">
        <v>4037</v>
      </c>
      <c r="D1055" t="s">
        <v>4038</v>
      </c>
      <c r="E1055" t="s">
        <v>4039</v>
      </c>
      <c r="F1055" t="s">
        <v>4040</v>
      </c>
      <c r="G1055" t="s">
        <v>4041</v>
      </c>
      <c r="H1055" t="s">
        <v>4042</v>
      </c>
      <c r="I1055" t="s">
        <v>4043</v>
      </c>
    </row>
    <row r="1056" spans="1:9" x14ac:dyDescent="0.3">
      <c r="A1056">
        <v>52750</v>
      </c>
      <c r="B1056" t="s">
        <v>4044</v>
      </c>
      <c r="C1056" t="s">
        <v>4045</v>
      </c>
      <c r="D1056" t="s">
        <v>4046</v>
      </c>
      <c r="E1056" t="s">
        <v>4047</v>
      </c>
      <c r="F1056" t="s">
        <v>4048</v>
      </c>
      <c r="G1056" t="s">
        <v>4049</v>
      </c>
      <c r="H1056" t="s">
        <v>4050</v>
      </c>
      <c r="I1056" t="s">
        <v>4051</v>
      </c>
    </row>
    <row r="1057" spans="1:9" x14ac:dyDescent="0.3">
      <c r="A1057">
        <v>52800</v>
      </c>
      <c r="B1057" t="s">
        <v>4052</v>
      </c>
      <c r="C1057" t="s">
        <v>4053</v>
      </c>
      <c r="D1057" t="s">
        <v>4054</v>
      </c>
      <c r="E1057" t="s">
        <v>4055</v>
      </c>
      <c r="F1057" t="s">
        <v>4056</v>
      </c>
      <c r="G1057" t="s">
        <v>4057</v>
      </c>
      <c r="H1057" t="s">
        <v>4058</v>
      </c>
      <c r="I1057" t="s">
        <v>4059</v>
      </c>
    </row>
    <row r="1058" spans="1:9" x14ac:dyDescent="0.3">
      <c r="A1058">
        <v>52850</v>
      </c>
      <c r="B1058" t="s">
        <v>4060</v>
      </c>
      <c r="C1058" t="s">
        <v>4061</v>
      </c>
      <c r="D1058" t="s">
        <v>4062</v>
      </c>
      <c r="E1058" t="s">
        <v>4063</v>
      </c>
      <c r="F1058" t="s">
        <v>4064</v>
      </c>
      <c r="G1058" t="s">
        <v>4065</v>
      </c>
      <c r="H1058" t="s">
        <v>4066</v>
      </c>
      <c r="I1058" t="s">
        <v>4067</v>
      </c>
    </row>
    <row r="1059" spans="1:9" x14ac:dyDescent="0.3">
      <c r="A1059">
        <v>52900</v>
      </c>
      <c r="B1059" t="s">
        <v>4060</v>
      </c>
      <c r="C1059" t="s">
        <v>4061</v>
      </c>
      <c r="D1059" t="s">
        <v>4062</v>
      </c>
      <c r="E1059" t="s">
        <v>4063</v>
      </c>
      <c r="F1059" t="s">
        <v>4064</v>
      </c>
      <c r="G1059" t="s">
        <v>4065</v>
      </c>
      <c r="H1059" t="s">
        <v>4066</v>
      </c>
      <c r="I1059" t="s">
        <v>4067</v>
      </c>
    </row>
    <row r="1060" spans="1:9" x14ac:dyDescent="0.3">
      <c r="A1060">
        <v>52950</v>
      </c>
      <c r="B1060" t="s">
        <v>4068</v>
      </c>
      <c r="C1060" t="s">
        <v>4069</v>
      </c>
      <c r="D1060" t="s">
        <v>4070</v>
      </c>
      <c r="E1060" t="s">
        <v>4071</v>
      </c>
      <c r="F1060" t="s">
        <v>4072</v>
      </c>
      <c r="G1060" t="s">
        <v>4073</v>
      </c>
      <c r="H1060" t="s">
        <v>4074</v>
      </c>
      <c r="I1060" t="s">
        <v>4075</v>
      </c>
    </row>
    <row r="1061" spans="1:9" x14ac:dyDescent="0.3">
      <c r="A1061">
        <v>53000</v>
      </c>
      <c r="B1061" t="s">
        <v>4068</v>
      </c>
      <c r="C1061" t="s">
        <v>4069</v>
      </c>
      <c r="D1061" t="s">
        <v>4070</v>
      </c>
      <c r="E1061" t="s">
        <v>4071</v>
      </c>
      <c r="F1061" t="s">
        <v>4072</v>
      </c>
      <c r="G1061" t="s">
        <v>4073</v>
      </c>
      <c r="H1061" t="s">
        <v>4074</v>
      </c>
      <c r="I1061" t="s">
        <v>4075</v>
      </c>
    </row>
    <row r="1062" spans="1:9" x14ac:dyDescent="0.3">
      <c r="A1062">
        <v>53050</v>
      </c>
      <c r="B1062" t="s">
        <v>4076</v>
      </c>
      <c r="C1062" t="s">
        <v>4077</v>
      </c>
      <c r="D1062" t="s">
        <v>4078</v>
      </c>
      <c r="E1062" t="s">
        <v>4079</v>
      </c>
      <c r="F1062" t="s">
        <v>4080</v>
      </c>
      <c r="G1062" t="s">
        <v>4081</v>
      </c>
      <c r="H1062" t="s">
        <v>4082</v>
      </c>
      <c r="I1062" t="s">
        <v>4083</v>
      </c>
    </row>
    <row r="1063" spans="1:9" x14ac:dyDescent="0.3">
      <c r="A1063">
        <v>53100</v>
      </c>
      <c r="B1063" t="s">
        <v>4084</v>
      </c>
      <c r="C1063" t="s">
        <v>4085</v>
      </c>
      <c r="D1063" t="s">
        <v>4086</v>
      </c>
      <c r="E1063" t="s">
        <v>4087</v>
      </c>
      <c r="F1063" t="s">
        <v>4088</v>
      </c>
      <c r="G1063" t="s">
        <v>4089</v>
      </c>
      <c r="H1063" t="s">
        <v>4090</v>
      </c>
      <c r="I1063" t="s">
        <v>4091</v>
      </c>
    </row>
    <row r="1064" spans="1:9" x14ac:dyDescent="0.3">
      <c r="A1064">
        <v>53150</v>
      </c>
      <c r="B1064" t="s">
        <v>4084</v>
      </c>
      <c r="C1064" t="s">
        <v>4085</v>
      </c>
      <c r="D1064" t="s">
        <v>4086</v>
      </c>
      <c r="E1064" t="s">
        <v>4087</v>
      </c>
      <c r="F1064" t="s">
        <v>4088</v>
      </c>
      <c r="G1064" t="s">
        <v>4089</v>
      </c>
      <c r="H1064" t="s">
        <v>4090</v>
      </c>
      <c r="I1064" t="s">
        <v>4091</v>
      </c>
    </row>
    <row r="1065" spans="1:9" x14ac:dyDescent="0.3">
      <c r="A1065">
        <v>53200</v>
      </c>
      <c r="B1065" t="s">
        <v>4084</v>
      </c>
      <c r="C1065" t="s">
        <v>4085</v>
      </c>
      <c r="D1065" t="s">
        <v>4086</v>
      </c>
      <c r="E1065" t="s">
        <v>4087</v>
      </c>
      <c r="F1065" t="s">
        <v>4088</v>
      </c>
      <c r="G1065" t="s">
        <v>4089</v>
      </c>
      <c r="H1065" t="s">
        <v>4090</v>
      </c>
      <c r="I1065" t="s">
        <v>4091</v>
      </c>
    </row>
    <row r="1066" spans="1:9" x14ac:dyDescent="0.3">
      <c r="A1066">
        <v>53250</v>
      </c>
      <c r="B1066" t="s">
        <v>4092</v>
      </c>
      <c r="C1066" t="s">
        <v>4093</v>
      </c>
      <c r="D1066" t="s">
        <v>4094</v>
      </c>
      <c r="E1066" t="s">
        <v>4095</v>
      </c>
      <c r="F1066" t="s">
        <v>4096</v>
      </c>
      <c r="G1066" t="s">
        <v>4097</v>
      </c>
      <c r="H1066" t="s">
        <v>4098</v>
      </c>
      <c r="I1066" t="s">
        <v>1</v>
      </c>
    </row>
    <row r="1067" spans="1:9" x14ac:dyDescent="0.3">
      <c r="A1067">
        <v>53300</v>
      </c>
      <c r="B1067" t="s">
        <v>4092</v>
      </c>
      <c r="C1067" t="s">
        <v>4093</v>
      </c>
      <c r="D1067" t="s">
        <v>4094</v>
      </c>
      <c r="E1067" t="s">
        <v>4095</v>
      </c>
      <c r="F1067" t="s">
        <v>4096</v>
      </c>
      <c r="G1067" t="s">
        <v>4097</v>
      </c>
      <c r="H1067" t="s">
        <v>4098</v>
      </c>
      <c r="I1067" t="s">
        <v>1</v>
      </c>
    </row>
    <row r="1068" spans="1:9" x14ac:dyDescent="0.3">
      <c r="A1068">
        <v>53350</v>
      </c>
      <c r="B1068" t="s">
        <v>4099</v>
      </c>
      <c r="C1068" t="s">
        <v>4100</v>
      </c>
      <c r="D1068" t="s">
        <v>4101</v>
      </c>
      <c r="E1068" t="s">
        <v>4102</v>
      </c>
      <c r="F1068" t="s">
        <v>4103</v>
      </c>
      <c r="G1068" t="s">
        <v>4104</v>
      </c>
      <c r="H1068" t="s">
        <v>4105</v>
      </c>
      <c r="I1068" t="s">
        <v>1</v>
      </c>
    </row>
    <row r="1069" spans="1:9" x14ac:dyDescent="0.3">
      <c r="A1069">
        <v>53400</v>
      </c>
      <c r="B1069" t="s">
        <v>4099</v>
      </c>
      <c r="C1069" t="s">
        <v>4100</v>
      </c>
      <c r="D1069" t="s">
        <v>4101</v>
      </c>
      <c r="E1069" t="s">
        <v>4102</v>
      </c>
      <c r="F1069" t="s">
        <v>4103</v>
      </c>
      <c r="G1069" t="s">
        <v>4104</v>
      </c>
      <c r="H1069" t="s">
        <v>4105</v>
      </c>
      <c r="I1069" t="s">
        <v>1</v>
      </c>
    </row>
    <row r="1070" spans="1:9" x14ac:dyDescent="0.3">
      <c r="A1070">
        <v>53450</v>
      </c>
      <c r="B1070" t="s">
        <v>4106</v>
      </c>
      <c r="C1070" t="s">
        <v>4107</v>
      </c>
      <c r="D1070" t="s">
        <v>4108</v>
      </c>
      <c r="E1070" t="s">
        <v>4109</v>
      </c>
      <c r="F1070" t="s">
        <v>4110</v>
      </c>
      <c r="G1070" t="s">
        <v>4111</v>
      </c>
      <c r="H1070" t="s">
        <v>4112</v>
      </c>
      <c r="I1070" t="s">
        <v>1</v>
      </c>
    </row>
    <row r="1071" spans="1:9" x14ac:dyDescent="0.3">
      <c r="A1071">
        <v>53500</v>
      </c>
      <c r="B1071" t="s">
        <v>4106</v>
      </c>
      <c r="C1071" t="s">
        <v>4107</v>
      </c>
      <c r="D1071" t="s">
        <v>4108</v>
      </c>
      <c r="E1071" t="s">
        <v>4109</v>
      </c>
      <c r="F1071" t="s">
        <v>4110</v>
      </c>
      <c r="G1071" t="s">
        <v>4111</v>
      </c>
      <c r="H1071" t="s">
        <v>4112</v>
      </c>
      <c r="I1071" t="s">
        <v>1</v>
      </c>
    </row>
    <row r="1072" spans="1:9" x14ac:dyDescent="0.3">
      <c r="A1072">
        <v>53550</v>
      </c>
      <c r="B1072" t="s">
        <v>4113</v>
      </c>
      <c r="C1072" t="s">
        <v>4114</v>
      </c>
      <c r="D1072" t="s">
        <v>4115</v>
      </c>
      <c r="E1072" t="s">
        <v>4116</v>
      </c>
      <c r="F1072" t="s">
        <v>4117</v>
      </c>
      <c r="G1072" t="s">
        <v>4118</v>
      </c>
      <c r="H1072" t="s">
        <v>4119</v>
      </c>
      <c r="I1072" t="s">
        <v>1</v>
      </c>
    </row>
    <row r="1073" spans="1:9" x14ac:dyDescent="0.3">
      <c r="A1073">
        <v>53600</v>
      </c>
      <c r="B1073" t="s">
        <v>4120</v>
      </c>
      <c r="C1073" t="s">
        <v>4121</v>
      </c>
      <c r="D1073" t="s">
        <v>4122</v>
      </c>
      <c r="E1073" t="s">
        <v>4123</v>
      </c>
      <c r="F1073" t="s">
        <v>4124</v>
      </c>
      <c r="G1073" t="s">
        <v>4125</v>
      </c>
      <c r="H1073" t="s">
        <v>4126</v>
      </c>
      <c r="I1073" t="s">
        <v>1</v>
      </c>
    </row>
    <row r="1074" spans="1:9" x14ac:dyDescent="0.3">
      <c r="A1074">
        <v>53650</v>
      </c>
      <c r="B1074" t="s">
        <v>4127</v>
      </c>
      <c r="C1074" t="s">
        <v>4128</v>
      </c>
      <c r="D1074" t="s">
        <v>4129</v>
      </c>
      <c r="E1074" t="s">
        <v>4130</v>
      </c>
      <c r="F1074" t="s">
        <v>4131</v>
      </c>
      <c r="G1074" t="s">
        <v>4132</v>
      </c>
      <c r="H1074" t="s">
        <v>4133</v>
      </c>
      <c r="I1074" t="s">
        <v>1</v>
      </c>
    </row>
    <row r="1075" spans="1:9" x14ac:dyDescent="0.3">
      <c r="A1075">
        <v>53700</v>
      </c>
      <c r="B1075" t="s">
        <v>4134</v>
      </c>
      <c r="C1075" t="s">
        <v>4135</v>
      </c>
      <c r="D1075" t="s">
        <v>4136</v>
      </c>
      <c r="E1075" t="s">
        <v>4137</v>
      </c>
      <c r="F1075" t="s">
        <v>4138</v>
      </c>
      <c r="G1075" t="s">
        <v>4139</v>
      </c>
      <c r="H1075" t="s">
        <v>4140</v>
      </c>
      <c r="I1075" t="s">
        <v>1</v>
      </c>
    </row>
    <row r="1076" spans="1:9" x14ac:dyDescent="0.3">
      <c r="A1076">
        <v>53750</v>
      </c>
      <c r="B1076" t="s">
        <v>4134</v>
      </c>
      <c r="C1076" t="s">
        <v>4135</v>
      </c>
      <c r="D1076" t="s">
        <v>4136</v>
      </c>
      <c r="E1076" t="s">
        <v>4137</v>
      </c>
      <c r="F1076" t="s">
        <v>4138</v>
      </c>
      <c r="G1076" t="s">
        <v>4139</v>
      </c>
      <c r="H1076" t="s">
        <v>4140</v>
      </c>
      <c r="I1076" t="s">
        <v>1</v>
      </c>
    </row>
    <row r="1077" spans="1:9" x14ac:dyDescent="0.3">
      <c r="A1077">
        <v>53800</v>
      </c>
      <c r="B1077" t="s">
        <v>4141</v>
      </c>
      <c r="C1077" t="s">
        <v>4142</v>
      </c>
      <c r="D1077" t="s">
        <v>4143</v>
      </c>
      <c r="E1077" t="s">
        <v>4144</v>
      </c>
      <c r="F1077" t="s">
        <v>4145</v>
      </c>
      <c r="G1077" t="s">
        <v>4146</v>
      </c>
      <c r="H1077" t="s">
        <v>4147</v>
      </c>
      <c r="I1077" t="s">
        <v>1</v>
      </c>
    </row>
    <row r="1078" spans="1:9" x14ac:dyDescent="0.3">
      <c r="A1078">
        <v>53850</v>
      </c>
      <c r="B1078" t="s">
        <v>4141</v>
      </c>
      <c r="C1078" t="s">
        <v>4142</v>
      </c>
      <c r="D1078" t="s">
        <v>4143</v>
      </c>
      <c r="E1078" t="s">
        <v>4144</v>
      </c>
      <c r="F1078" t="s">
        <v>4145</v>
      </c>
      <c r="G1078" t="s">
        <v>4146</v>
      </c>
      <c r="H1078" t="s">
        <v>4147</v>
      </c>
      <c r="I1078" t="s">
        <v>1</v>
      </c>
    </row>
    <row r="1079" spans="1:9" x14ac:dyDescent="0.3">
      <c r="A1079">
        <v>53900</v>
      </c>
      <c r="B1079" t="s">
        <v>4148</v>
      </c>
      <c r="C1079" t="s">
        <v>4149</v>
      </c>
      <c r="D1079" t="s">
        <v>4150</v>
      </c>
      <c r="E1079" t="s">
        <v>4151</v>
      </c>
      <c r="F1079" t="s">
        <v>4152</v>
      </c>
      <c r="G1079" t="s">
        <v>4153</v>
      </c>
      <c r="H1079" t="s">
        <v>4154</v>
      </c>
      <c r="I1079" t="s">
        <v>1</v>
      </c>
    </row>
    <row r="1080" spans="1:9" x14ac:dyDescent="0.3">
      <c r="A1080">
        <v>53950</v>
      </c>
      <c r="B1080" t="s">
        <v>4148</v>
      </c>
      <c r="C1080" t="s">
        <v>4149</v>
      </c>
      <c r="D1080" t="s">
        <v>4150</v>
      </c>
      <c r="E1080" t="s">
        <v>4151</v>
      </c>
      <c r="F1080" t="s">
        <v>4152</v>
      </c>
      <c r="G1080" t="s">
        <v>4153</v>
      </c>
      <c r="H1080" t="s">
        <v>4154</v>
      </c>
      <c r="I1080" t="s">
        <v>1</v>
      </c>
    </row>
    <row r="1081" spans="1:9" x14ac:dyDescent="0.3">
      <c r="A1081">
        <v>54000</v>
      </c>
      <c r="B1081" t="s">
        <v>4155</v>
      </c>
      <c r="C1081" t="s">
        <v>4156</v>
      </c>
      <c r="D1081" t="s">
        <v>4157</v>
      </c>
      <c r="E1081" t="s">
        <v>4158</v>
      </c>
      <c r="F1081" t="s">
        <v>4159</v>
      </c>
      <c r="G1081" t="s">
        <v>4160</v>
      </c>
      <c r="H1081" t="s">
        <v>4161</v>
      </c>
      <c r="I1081" t="s">
        <v>1</v>
      </c>
    </row>
    <row r="1082" spans="1:9" x14ac:dyDescent="0.3">
      <c r="A1082">
        <v>54050</v>
      </c>
      <c r="B1082" t="s">
        <v>4162</v>
      </c>
      <c r="C1082" t="s">
        <v>4163</v>
      </c>
      <c r="D1082" t="s">
        <v>4164</v>
      </c>
      <c r="E1082" t="s">
        <v>4165</v>
      </c>
      <c r="F1082" t="s">
        <v>4166</v>
      </c>
      <c r="G1082" t="s">
        <v>4167</v>
      </c>
      <c r="H1082" t="s">
        <v>4168</v>
      </c>
      <c r="I1082" t="s">
        <v>1</v>
      </c>
    </row>
    <row r="1083" spans="1:9" x14ac:dyDescent="0.3">
      <c r="A1083">
        <v>54100</v>
      </c>
      <c r="B1083" t="s">
        <v>4169</v>
      </c>
      <c r="C1083" t="s">
        <v>4170</v>
      </c>
      <c r="D1083" t="s">
        <v>4171</v>
      </c>
      <c r="E1083" t="s">
        <v>4172</v>
      </c>
      <c r="F1083" t="s">
        <v>4173</v>
      </c>
      <c r="G1083" t="s">
        <v>4174</v>
      </c>
      <c r="H1083" t="s">
        <v>4175</v>
      </c>
      <c r="I1083" t="s">
        <v>1</v>
      </c>
    </row>
    <row r="1084" spans="1:9" x14ac:dyDescent="0.3">
      <c r="A1084">
        <v>54150</v>
      </c>
      <c r="B1084" t="s">
        <v>4176</v>
      </c>
      <c r="C1084" t="s">
        <v>4177</v>
      </c>
      <c r="D1084" t="s">
        <v>4178</v>
      </c>
      <c r="E1084" t="s">
        <v>4179</v>
      </c>
      <c r="F1084" t="s">
        <v>4180</v>
      </c>
      <c r="G1084" t="s">
        <v>4181</v>
      </c>
      <c r="H1084" t="s">
        <v>4182</v>
      </c>
      <c r="I1084" t="s">
        <v>1</v>
      </c>
    </row>
    <row r="1085" spans="1:9" x14ac:dyDescent="0.3">
      <c r="A1085">
        <v>54200</v>
      </c>
      <c r="B1085" t="s">
        <v>4183</v>
      </c>
      <c r="C1085" t="s">
        <v>4184</v>
      </c>
      <c r="D1085" t="s">
        <v>4185</v>
      </c>
      <c r="E1085" t="s">
        <v>4186</v>
      </c>
      <c r="F1085" t="s">
        <v>4187</v>
      </c>
      <c r="G1085" t="s">
        <v>4188</v>
      </c>
      <c r="H1085" t="s">
        <v>4189</v>
      </c>
      <c r="I1085" t="s">
        <v>1</v>
      </c>
    </row>
    <row r="1086" spans="1:9" x14ac:dyDescent="0.3">
      <c r="A1086">
        <v>54250</v>
      </c>
      <c r="B1086" t="s">
        <v>4190</v>
      </c>
      <c r="C1086" t="s">
        <v>4191</v>
      </c>
      <c r="D1086" t="s">
        <v>4192</v>
      </c>
      <c r="E1086" t="s">
        <v>4193</v>
      </c>
      <c r="F1086" t="s">
        <v>4194</v>
      </c>
      <c r="G1086" t="s">
        <v>4195</v>
      </c>
      <c r="H1086" t="s">
        <v>4196</v>
      </c>
      <c r="I1086" t="s">
        <v>1</v>
      </c>
    </row>
    <row r="1087" spans="1:9" x14ac:dyDescent="0.3">
      <c r="A1087">
        <v>54300</v>
      </c>
      <c r="B1087" t="s">
        <v>4197</v>
      </c>
      <c r="C1087" t="s">
        <v>4198</v>
      </c>
      <c r="D1087" t="s">
        <v>4199</v>
      </c>
      <c r="E1087" t="s">
        <v>4200</v>
      </c>
      <c r="F1087" t="s">
        <v>4201</v>
      </c>
      <c r="G1087" t="s">
        <v>4202</v>
      </c>
      <c r="H1087" t="s">
        <v>4203</v>
      </c>
      <c r="I1087" t="s">
        <v>1</v>
      </c>
    </row>
    <row r="1088" spans="1:9" x14ac:dyDescent="0.3">
      <c r="A1088">
        <v>54350</v>
      </c>
      <c r="B1088" t="s">
        <v>4204</v>
      </c>
      <c r="C1088" t="s">
        <v>4205</v>
      </c>
      <c r="D1088" t="s">
        <v>4206</v>
      </c>
      <c r="E1088" t="s">
        <v>4207</v>
      </c>
      <c r="F1088" t="s">
        <v>4208</v>
      </c>
      <c r="G1088" t="s">
        <v>4209</v>
      </c>
      <c r="H1088" t="s">
        <v>4210</v>
      </c>
      <c r="I1088" t="s">
        <v>1</v>
      </c>
    </row>
    <row r="1089" spans="1:9" x14ac:dyDescent="0.3">
      <c r="A1089">
        <v>54400</v>
      </c>
      <c r="B1089" t="s">
        <v>4211</v>
      </c>
      <c r="C1089" t="s">
        <v>4212</v>
      </c>
      <c r="D1089" t="s">
        <v>4213</v>
      </c>
      <c r="E1089" t="s">
        <v>4214</v>
      </c>
      <c r="F1089" t="s">
        <v>4215</v>
      </c>
      <c r="G1089" t="s">
        <v>4216</v>
      </c>
      <c r="H1089" t="s">
        <v>4217</v>
      </c>
      <c r="I1089" t="s">
        <v>1</v>
      </c>
    </row>
    <row r="1090" spans="1:9" x14ac:dyDescent="0.3">
      <c r="A1090">
        <v>54450</v>
      </c>
      <c r="B1090" t="s">
        <v>4218</v>
      </c>
      <c r="C1090" t="s">
        <v>4219</v>
      </c>
      <c r="D1090" t="s">
        <v>4220</v>
      </c>
      <c r="E1090" t="s">
        <v>4221</v>
      </c>
      <c r="F1090" t="s">
        <v>4222</v>
      </c>
      <c r="G1090" t="s">
        <v>4223</v>
      </c>
      <c r="H1090" t="s">
        <v>4224</v>
      </c>
      <c r="I1090" t="s">
        <v>1</v>
      </c>
    </row>
    <row r="1091" spans="1:9" x14ac:dyDescent="0.3">
      <c r="A1091">
        <v>54500</v>
      </c>
      <c r="B1091" t="s">
        <v>4225</v>
      </c>
      <c r="C1091" t="s">
        <v>4226</v>
      </c>
      <c r="D1091" t="s">
        <v>4227</v>
      </c>
      <c r="E1091" t="s">
        <v>4228</v>
      </c>
      <c r="F1091" t="s">
        <v>4229</v>
      </c>
      <c r="G1091" t="s">
        <v>4230</v>
      </c>
      <c r="H1091" t="s">
        <v>4231</v>
      </c>
      <c r="I1091" t="s">
        <v>1</v>
      </c>
    </row>
    <row r="1092" spans="1:9" x14ac:dyDescent="0.3">
      <c r="A1092">
        <v>54550</v>
      </c>
      <c r="B1092" t="s">
        <v>4225</v>
      </c>
      <c r="C1092" t="s">
        <v>4226</v>
      </c>
      <c r="D1092" t="s">
        <v>4227</v>
      </c>
      <c r="E1092" t="s">
        <v>4228</v>
      </c>
      <c r="F1092" t="s">
        <v>4229</v>
      </c>
      <c r="G1092" t="s">
        <v>4230</v>
      </c>
      <c r="H1092" t="s">
        <v>4231</v>
      </c>
      <c r="I1092" t="s">
        <v>1</v>
      </c>
    </row>
    <row r="1093" spans="1:9" x14ac:dyDescent="0.3">
      <c r="A1093">
        <v>54600</v>
      </c>
      <c r="B1093" t="s">
        <v>4232</v>
      </c>
      <c r="C1093" t="s">
        <v>4233</v>
      </c>
      <c r="D1093" t="s">
        <v>4234</v>
      </c>
      <c r="E1093" t="s">
        <v>4235</v>
      </c>
      <c r="F1093" t="s">
        <v>4236</v>
      </c>
      <c r="G1093" t="s">
        <v>4237</v>
      </c>
      <c r="H1093" t="s">
        <v>4238</v>
      </c>
      <c r="I1093" t="s">
        <v>1</v>
      </c>
    </row>
    <row r="1094" spans="1:9" x14ac:dyDescent="0.3">
      <c r="A1094">
        <v>54650</v>
      </c>
      <c r="B1094" t="s">
        <v>4239</v>
      </c>
      <c r="C1094" t="s">
        <v>4240</v>
      </c>
      <c r="D1094" t="s">
        <v>4241</v>
      </c>
      <c r="E1094" t="s">
        <v>4242</v>
      </c>
      <c r="F1094" t="s">
        <v>4243</v>
      </c>
      <c r="G1094" t="s">
        <v>4244</v>
      </c>
      <c r="H1094" t="s">
        <v>4245</v>
      </c>
      <c r="I1094" t="s">
        <v>1</v>
      </c>
    </row>
    <row r="1095" spans="1:9" x14ac:dyDescent="0.3">
      <c r="A1095">
        <v>54700</v>
      </c>
      <c r="B1095" t="s">
        <v>4239</v>
      </c>
      <c r="C1095" t="s">
        <v>4240</v>
      </c>
      <c r="D1095" t="s">
        <v>4241</v>
      </c>
      <c r="E1095" t="s">
        <v>4242</v>
      </c>
      <c r="F1095" t="s">
        <v>4243</v>
      </c>
      <c r="G1095" t="s">
        <v>4244</v>
      </c>
      <c r="H1095" t="s">
        <v>4245</v>
      </c>
      <c r="I1095" t="s">
        <v>1</v>
      </c>
    </row>
    <row r="1096" spans="1:9" x14ac:dyDescent="0.3">
      <c r="A1096">
        <v>54750</v>
      </c>
      <c r="B1096" t="s">
        <v>4246</v>
      </c>
      <c r="C1096" t="s">
        <v>4247</v>
      </c>
      <c r="D1096" t="s">
        <v>4248</v>
      </c>
      <c r="E1096" t="s">
        <v>4249</v>
      </c>
      <c r="F1096" t="s">
        <v>4250</v>
      </c>
      <c r="G1096" t="s">
        <v>4251</v>
      </c>
      <c r="H1096" t="s">
        <v>4252</v>
      </c>
      <c r="I1096" t="s">
        <v>1</v>
      </c>
    </row>
    <row r="1097" spans="1:9" x14ac:dyDescent="0.3">
      <c r="A1097">
        <v>54800</v>
      </c>
      <c r="B1097" t="s">
        <v>4253</v>
      </c>
      <c r="C1097" t="s">
        <v>4254</v>
      </c>
      <c r="D1097" t="s">
        <v>4255</v>
      </c>
      <c r="E1097" t="s">
        <v>4256</v>
      </c>
      <c r="F1097" t="s">
        <v>4257</v>
      </c>
      <c r="G1097" t="s">
        <v>4258</v>
      </c>
      <c r="H1097" t="s">
        <v>4259</v>
      </c>
      <c r="I1097" t="s">
        <v>1</v>
      </c>
    </row>
    <row r="1098" spans="1:9" x14ac:dyDescent="0.3">
      <c r="A1098">
        <v>54850</v>
      </c>
      <c r="B1098" t="s">
        <v>4260</v>
      </c>
      <c r="C1098" t="s">
        <v>4261</v>
      </c>
      <c r="D1098" t="s">
        <v>4262</v>
      </c>
      <c r="E1098" t="s">
        <v>4263</v>
      </c>
      <c r="F1098" t="s">
        <v>4264</v>
      </c>
      <c r="G1098" t="s">
        <v>4265</v>
      </c>
      <c r="H1098" t="s">
        <v>4266</v>
      </c>
      <c r="I1098" t="s">
        <v>1</v>
      </c>
    </row>
    <row r="1099" spans="1:9" x14ac:dyDescent="0.3">
      <c r="A1099">
        <v>54900</v>
      </c>
      <c r="B1099" t="s">
        <v>4267</v>
      </c>
      <c r="C1099" t="s">
        <v>4268</v>
      </c>
      <c r="D1099" t="s">
        <v>4269</v>
      </c>
      <c r="E1099" t="s">
        <v>4270</v>
      </c>
      <c r="F1099" t="s">
        <v>4271</v>
      </c>
      <c r="G1099" t="s">
        <v>4272</v>
      </c>
      <c r="H1099" t="s">
        <v>4273</v>
      </c>
      <c r="I1099" t="s">
        <v>1</v>
      </c>
    </row>
    <row r="1100" spans="1:9" x14ac:dyDescent="0.3">
      <c r="A1100">
        <v>54950</v>
      </c>
      <c r="B1100" t="s">
        <v>4274</v>
      </c>
      <c r="C1100" t="s">
        <v>4275</v>
      </c>
      <c r="D1100" t="s">
        <v>4276</v>
      </c>
      <c r="E1100" t="s">
        <v>4277</v>
      </c>
      <c r="F1100" t="s">
        <v>4278</v>
      </c>
      <c r="G1100" t="s">
        <v>4279</v>
      </c>
      <c r="H1100" t="s">
        <v>4280</v>
      </c>
      <c r="I1100" t="s">
        <v>1</v>
      </c>
    </row>
    <row r="1101" spans="1:9" x14ac:dyDescent="0.3">
      <c r="A1101">
        <v>55000</v>
      </c>
      <c r="B1101" t="s">
        <v>4274</v>
      </c>
      <c r="C1101" t="s">
        <v>4275</v>
      </c>
      <c r="D1101" t="s">
        <v>4276</v>
      </c>
      <c r="E1101" t="s">
        <v>4277</v>
      </c>
      <c r="F1101" t="s">
        <v>4278</v>
      </c>
      <c r="G1101" t="s">
        <v>4279</v>
      </c>
      <c r="H1101" t="s">
        <v>4280</v>
      </c>
      <c r="I1101" t="s">
        <v>1</v>
      </c>
    </row>
    <row r="1102" spans="1:9" x14ac:dyDescent="0.3">
      <c r="A1102">
        <v>55050</v>
      </c>
      <c r="B1102" t="s">
        <v>4281</v>
      </c>
      <c r="C1102" t="s">
        <v>4282</v>
      </c>
      <c r="D1102" t="s">
        <v>4283</v>
      </c>
      <c r="E1102" t="s">
        <v>4284</v>
      </c>
      <c r="F1102" t="s">
        <v>4285</v>
      </c>
      <c r="G1102" t="s">
        <v>4286</v>
      </c>
      <c r="H1102" t="s">
        <v>4287</v>
      </c>
      <c r="I1102" t="s">
        <v>1</v>
      </c>
    </row>
    <row r="1103" spans="1:9" x14ac:dyDescent="0.3">
      <c r="A1103">
        <v>55100</v>
      </c>
      <c r="B1103" t="s">
        <v>4281</v>
      </c>
      <c r="C1103" t="s">
        <v>4282</v>
      </c>
      <c r="D1103" t="s">
        <v>4283</v>
      </c>
      <c r="E1103" t="s">
        <v>4284</v>
      </c>
      <c r="F1103" t="s">
        <v>4285</v>
      </c>
      <c r="G1103" t="s">
        <v>4286</v>
      </c>
      <c r="H1103" t="s">
        <v>4287</v>
      </c>
      <c r="I1103" t="s">
        <v>1</v>
      </c>
    </row>
    <row r="1104" spans="1:9" x14ac:dyDescent="0.3">
      <c r="A1104">
        <v>55150</v>
      </c>
      <c r="B1104" t="s">
        <v>4288</v>
      </c>
      <c r="C1104" t="s">
        <v>4289</v>
      </c>
      <c r="D1104" t="s">
        <v>4290</v>
      </c>
      <c r="E1104" t="s">
        <v>4291</v>
      </c>
      <c r="F1104" t="s">
        <v>4292</v>
      </c>
      <c r="G1104" t="s">
        <v>4293</v>
      </c>
      <c r="H1104" t="s">
        <v>4294</v>
      </c>
      <c r="I1104" t="s">
        <v>1</v>
      </c>
    </row>
    <row r="1105" spans="1:9" x14ac:dyDescent="0.3">
      <c r="A1105">
        <v>55200</v>
      </c>
      <c r="B1105" t="s">
        <v>4288</v>
      </c>
      <c r="C1105" t="s">
        <v>4289</v>
      </c>
      <c r="D1105" t="s">
        <v>4290</v>
      </c>
      <c r="E1105" t="s">
        <v>4291</v>
      </c>
      <c r="F1105" t="s">
        <v>4292</v>
      </c>
      <c r="G1105" t="s">
        <v>4293</v>
      </c>
      <c r="H1105" t="s">
        <v>4294</v>
      </c>
      <c r="I1105" t="s">
        <v>1</v>
      </c>
    </row>
    <row r="1106" spans="1:9" x14ac:dyDescent="0.3">
      <c r="A1106">
        <v>55250</v>
      </c>
      <c r="B1106" t="s">
        <v>4295</v>
      </c>
      <c r="C1106" t="s">
        <v>4296</v>
      </c>
      <c r="D1106" t="s">
        <v>4297</v>
      </c>
      <c r="E1106" t="s">
        <v>4298</v>
      </c>
      <c r="F1106" t="s">
        <v>4299</v>
      </c>
      <c r="G1106" t="s">
        <v>4300</v>
      </c>
      <c r="H1106" t="s">
        <v>4301</v>
      </c>
      <c r="I1106" t="s">
        <v>1</v>
      </c>
    </row>
    <row r="1107" spans="1:9" x14ac:dyDescent="0.3">
      <c r="A1107">
        <v>55300</v>
      </c>
      <c r="B1107" t="s">
        <v>4302</v>
      </c>
      <c r="C1107" t="s">
        <v>4303</v>
      </c>
      <c r="D1107" t="s">
        <v>4304</v>
      </c>
      <c r="E1107" t="s">
        <v>4305</v>
      </c>
      <c r="F1107" t="s">
        <v>4306</v>
      </c>
      <c r="G1107" t="s">
        <v>4307</v>
      </c>
      <c r="H1107" t="s">
        <v>4308</v>
      </c>
      <c r="I1107" t="s">
        <v>1</v>
      </c>
    </row>
    <row r="1108" spans="1:9" x14ac:dyDescent="0.3">
      <c r="A1108">
        <v>55350</v>
      </c>
      <c r="B1108" t="s">
        <v>4309</v>
      </c>
      <c r="C1108" t="s">
        <v>4310</v>
      </c>
      <c r="D1108" t="s">
        <v>4311</v>
      </c>
      <c r="E1108" t="s">
        <v>4312</v>
      </c>
      <c r="F1108" t="s">
        <v>4313</v>
      </c>
      <c r="G1108" t="s">
        <v>4314</v>
      </c>
      <c r="H1108" t="s">
        <v>4315</v>
      </c>
      <c r="I1108" t="s">
        <v>1</v>
      </c>
    </row>
    <row r="1109" spans="1:9" x14ac:dyDescent="0.3">
      <c r="A1109">
        <v>55400</v>
      </c>
      <c r="B1109" t="s">
        <v>4309</v>
      </c>
      <c r="C1109" t="s">
        <v>4310</v>
      </c>
      <c r="D1109" t="s">
        <v>4311</v>
      </c>
      <c r="E1109" t="s">
        <v>4312</v>
      </c>
      <c r="F1109" t="s">
        <v>4313</v>
      </c>
      <c r="G1109" t="s">
        <v>4314</v>
      </c>
      <c r="H1109" t="s">
        <v>4315</v>
      </c>
      <c r="I1109" t="s">
        <v>1</v>
      </c>
    </row>
    <row r="1110" spans="1:9" x14ac:dyDescent="0.3">
      <c r="A1110">
        <v>55450</v>
      </c>
      <c r="B1110" t="s">
        <v>4316</v>
      </c>
      <c r="C1110" t="s">
        <v>4317</v>
      </c>
      <c r="D1110" t="s">
        <v>4318</v>
      </c>
      <c r="E1110" t="s">
        <v>4319</v>
      </c>
      <c r="F1110" t="s">
        <v>4320</v>
      </c>
      <c r="G1110" t="s">
        <v>4321</v>
      </c>
      <c r="H1110" t="s">
        <v>4322</v>
      </c>
      <c r="I1110" t="s">
        <v>1</v>
      </c>
    </row>
    <row r="1111" spans="1:9" x14ac:dyDescent="0.3">
      <c r="A1111">
        <v>55500</v>
      </c>
      <c r="B1111" t="s">
        <v>4316</v>
      </c>
      <c r="C1111" t="s">
        <v>4317</v>
      </c>
      <c r="D1111" t="s">
        <v>4318</v>
      </c>
      <c r="E1111" t="s">
        <v>4319</v>
      </c>
      <c r="F1111" t="s">
        <v>4320</v>
      </c>
      <c r="G1111" t="s">
        <v>4321</v>
      </c>
      <c r="H1111" t="s">
        <v>4322</v>
      </c>
      <c r="I1111" t="s">
        <v>1</v>
      </c>
    </row>
    <row r="1112" spans="1:9" x14ac:dyDescent="0.3">
      <c r="A1112">
        <v>55550</v>
      </c>
      <c r="B1112" t="s">
        <v>4323</v>
      </c>
      <c r="C1112" t="s">
        <v>4324</v>
      </c>
      <c r="D1112" t="s">
        <v>4325</v>
      </c>
      <c r="E1112" t="s">
        <v>4326</v>
      </c>
      <c r="F1112" t="s">
        <v>4327</v>
      </c>
      <c r="G1112" t="s">
        <v>4328</v>
      </c>
      <c r="H1112" t="s">
        <v>4329</v>
      </c>
      <c r="I1112" t="s">
        <v>1</v>
      </c>
    </row>
    <row r="1113" spans="1:9" x14ac:dyDescent="0.3">
      <c r="A1113">
        <v>55600</v>
      </c>
      <c r="B1113" t="s">
        <v>4330</v>
      </c>
      <c r="C1113" t="s">
        <v>4331</v>
      </c>
      <c r="D1113" t="s">
        <v>4332</v>
      </c>
      <c r="E1113" t="s">
        <v>4333</v>
      </c>
      <c r="F1113" t="s">
        <v>4334</v>
      </c>
      <c r="G1113" t="s">
        <v>4335</v>
      </c>
      <c r="H1113" t="s">
        <v>4336</v>
      </c>
      <c r="I1113" t="s">
        <v>1</v>
      </c>
    </row>
    <row r="1114" spans="1:9" x14ac:dyDescent="0.3">
      <c r="A1114">
        <v>55650</v>
      </c>
      <c r="B1114" t="s">
        <v>4337</v>
      </c>
      <c r="C1114" t="s">
        <v>4338</v>
      </c>
      <c r="D1114" t="s">
        <v>4339</v>
      </c>
      <c r="E1114" t="s">
        <v>4340</v>
      </c>
      <c r="F1114" t="s">
        <v>4341</v>
      </c>
      <c r="G1114" t="s">
        <v>4342</v>
      </c>
      <c r="H1114" t="s">
        <v>4343</v>
      </c>
      <c r="I1114" t="s">
        <v>1</v>
      </c>
    </row>
    <row r="1115" spans="1:9" x14ac:dyDescent="0.3">
      <c r="A1115">
        <v>55700</v>
      </c>
      <c r="B1115" t="s">
        <v>4344</v>
      </c>
      <c r="C1115" t="s">
        <v>4345</v>
      </c>
      <c r="D1115" t="s">
        <v>4346</v>
      </c>
      <c r="E1115" t="s">
        <v>4347</v>
      </c>
      <c r="F1115" t="s">
        <v>4348</v>
      </c>
      <c r="G1115" t="s">
        <v>4349</v>
      </c>
      <c r="H1115" t="s">
        <v>4350</v>
      </c>
      <c r="I1115" t="s">
        <v>1</v>
      </c>
    </row>
    <row r="1116" spans="1:9" x14ac:dyDescent="0.3">
      <c r="A1116">
        <v>55750</v>
      </c>
      <c r="B1116" t="s">
        <v>4351</v>
      </c>
      <c r="C1116" t="s">
        <v>4352</v>
      </c>
      <c r="D1116" t="s">
        <v>4353</v>
      </c>
      <c r="E1116" t="s">
        <v>4354</v>
      </c>
      <c r="F1116" t="s">
        <v>4355</v>
      </c>
      <c r="G1116" t="s">
        <v>4356</v>
      </c>
      <c r="H1116" t="s">
        <v>4357</v>
      </c>
      <c r="I1116" t="s">
        <v>1</v>
      </c>
    </row>
    <row r="1117" spans="1:9" x14ac:dyDescent="0.3">
      <c r="A1117">
        <v>55800</v>
      </c>
      <c r="B1117" t="s">
        <v>4351</v>
      </c>
      <c r="C1117" t="s">
        <v>4352</v>
      </c>
      <c r="D1117" t="s">
        <v>4353</v>
      </c>
      <c r="E1117" t="s">
        <v>4354</v>
      </c>
      <c r="F1117" t="s">
        <v>4355</v>
      </c>
      <c r="G1117" t="s">
        <v>4356</v>
      </c>
      <c r="H1117" t="s">
        <v>4357</v>
      </c>
      <c r="I1117" t="s">
        <v>1</v>
      </c>
    </row>
    <row r="1118" spans="1:9" x14ac:dyDescent="0.3">
      <c r="A1118">
        <v>55850</v>
      </c>
      <c r="B1118" t="s">
        <v>4358</v>
      </c>
      <c r="C1118" t="s">
        <v>4359</v>
      </c>
      <c r="D1118" t="s">
        <v>4360</v>
      </c>
      <c r="E1118" t="s">
        <v>4361</v>
      </c>
      <c r="F1118" t="s">
        <v>4362</v>
      </c>
      <c r="G1118" t="s">
        <v>4363</v>
      </c>
      <c r="H1118" t="s">
        <v>4364</v>
      </c>
      <c r="I1118" t="s">
        <v>1</v>
      </c>
    </row>
    <row r="1119" spans="1:9" x14ac:dyDescent="0.3">
      <c r="A1119">
        <v>55900</v>
      </c>
      <c r="B1119" t="s">
        <v>4365</v>
      </c>
      <c r="C1119" t="s">
        <v>4366</v>
      </c>
      <c r="D1119" t="s">
        <v>4367</v>
      </c>
      <c r="E1119" t="s">
        <v>4368</v>
      </c>
      <c r="F1119" t="s">
        <v>4369</v>
      </c>
      <c r="G1119" t="s">
        <v>4370</v>
      </c>
      <c r="H1119" t="s">
        <v>4371</v>
      </c>
      <c r="I1119" t="s">
        <v>1</v>
      </c>
    </row>
    <row r="1120" spans="1:9" x14ac:dyDescent="0.3">
      <c r="A1120">
        <v>55950</v>
      </c>
      <c r="B1120" t="s">
        <v>4372</v>
      </c>
      <c r="C1120" t="s">
        <v>4373</v>
      </c>
      <c r="D1120" t="s">
        <v>4374</v>
      </c>
      <c r="E1120" t="s">
        <v>4375</v>
      </c>
      <c r="F1120" t="s">
        <v>4376</v>
      </c>
      <c r="G1120" t="s">
        <v>4377</v>
      </c>
      <c r="H1120" t="s">
        <v>4378</v>
      </c>
      <c r="I1120" t="s">
        <v>1</v>
      </c>
    </row>
    <row r="1121" spans="1:9" x14ac:dyDescent="0.3">
      <c r="A1121">
        <v>56000</v>
      </c>
      <c r="B1121" t="s">
        <v>4379</v>
      </c>
      <c r="C1121" t="s">
        <v>4380</v>
      </c>
      <c r="D1121" t="s">
        <v>4381</v>
      </c>
      <c r="E1121" t="s">
        <v>4382</v>
      </c>
      <c r="F1121" t="s">
        <v>4383</v>
      </c>
      <c r="G1121" t="s">
        <v>4384</v>
      </c>
      <c r="H1121" t="s">
        <v>4385</v>
      </c>
      <c r="I1121" t="s">
        <v>1</v>
      </c>
    </row>
    <row r="1122" spans="1:9" x14ac:dyDescent="0.3">
      <c r="A1122">
        <v>56050</v>
      </c>
      <c r="B1122" t="s">
        <v>4386</v>
      </c>
      <c r="C1122" t="s">
        <v>4387</v>
      </c>
      <c r="D1122" t="s">
        <v>4388</v>
      </c>
      <c r="E1122" t="s">
        <v>4389</v>
      </c>
      <c r="F1122" t="s">
        <v>4390</v>
      </c>
      <c r="G1122" t="s">
        <v>4391</v>
      </c>
      <c r="H1122" t="s">
        <v>4392</v>
      </c>
      <c r="I1122" t="s">
        <v>1</v>
      </c>
    </row>
    <row r="1123" spans="1:9" x14ac:dyDescent="0.3">
      <c r="A1123">
        <v>56100</v>
      </c>
      <c r="B1123" t="s">
        <v>4393</v>
      </c>
      <c r="C1123" t="s">
        <v>4394</v>
      </c>
      <c r="D1123" t="s">
        <v>4395</v>
      </c>
      <c r="E1123" t="s">
        <v>4396</v>
      </c>
      <c r="F1123" t="s">
        <v>4397</v>
      </c>
      <c r="G1123" t="s">
        <v>4398</v>
      </c>
      <c r="H1123" t="s">
        <v>4399</v>
      </c>
      <c r="I1123" t="s">
        <v>1</v>
      </c>
    </row>
    <row r="1124" spans="1:9" x14ac:dyDescent="0.3">
      <c r="A1124">
        <v>56150</v>
      </c>
      <c r="B1124" t="s">
        <v>4400</v>
      </c>
      <c r="C1124" t="s">
        <v>4401</v>
      </c>
      <c r="D1124" t="s">
        <v>4402</v>
      </c>
      <c r="E1124" t="s">
        <v>4403</v>
      </c>
      <c r="F1124" t="s">
        <v>4404</v>
      </c>
      <c r="G1124" t="s">
        <v>4405</v>
      </c>
      <c r="H1124" t="s">
        <v>4406</v>
      </c>
      <c r="I1124" t="s">
        <v>1</v>
      </c>
    </row>
    <row r="1125" spans="1:9" x14ac:dyDescent="0.3">
      <c r="A1125">
        <v>56200</v>
      </c>
      <c r="B1125" t="s">
        <v>4407</v>
      </c>
      <c r="C1125" t="s">
        <v>4408</v>
      </c>
      <c r="D1125" t="s">
        <v>4409</v>
      </c>
      <c r="E1125" t="s">
        <v>4410</v>
      </c>
      <c r="F1125" t="s">
        <v>4411</v>
      </c>
      <c r="G1125" t="s">
        <v>4412</v>
      </c>
      <c r="H1125" t="s">
        <v>4413</v>
      </c>
      <c r="I1125" t="s">
        <v>1</v>
      </c>
    </row>
    <row r="1126" spans="1:9" x14ac:dyDescent="0.3">
      <c r="A1126">
        <v>56250</v>
      </c>
      <c r="B1126" t="s">
        <v>4414</v>
      </c>
      <c r="C1126" t="s">
        <v>4415</v>
      </c>
      <c r="D1126" t="s">
        <v>4416</v>
      </c>
      <c r="E1126" t="s">
        <v>4417</v>
      </c>
      <c r="F1126" t="s">
        <v>4418</v>
      </c>
      <c r="G1126" t="s">
        <v>4419</v>
      </c>
      <c r="H1126" t="s">
        <v>4420</v>
      </c>
      <c r="I1126" t="s">
        <v>1</v>
      </c>
    </row>
    <row r="1127" spans="1:9" x14ac:dyDescent="0.3">
      <c r="A1127">
        <v>56300</v>
      </c>
      <c r="B1127" t="s">
        <v>4421</v>
      </c>
      <c r="C1127" t="s">
        <v>4422</v>
      </c>
      <c r="D1127" t="s">
        <v>4423</v>
      </c>
      <c r="E1127" t="s">
        <v>4424</v>
      </c>
      <c r="F1127" t="s">
        <v>4425</v>
      </c>
      <c r="G1127" t="s">
        <v>4426</v>
      </c>
      <c r="H1127" t="s">
        <v>4427</v>
      </c>
      <c r="I1127" t="s">
        <v>1</v>
      </c>
    </row>
    <row r="1128" spans="1:9" x14ac:dyDescent="0.3">
      <c r="A1128">
        <v>56350</v>
      </c>
      <c r="B1128" t="s">
        <v>4428</v>
      </c>
      <c r="C1128" t="s">
        <v>4429</v>
      </c>
      <c r="D1128" t="s">
        <v>4430</v>
      </c>
      <c r="E1128" t="s">
        <v>4431</v>
      </c>
      <c r="F1128" t="s">
        <v>4432</v>
      </c>
      <c r="G1128" t="s">
        <v>4433</v>
      </c>
      <c r="H1128" t="s">
        <v>4434</v>
      </c>
      <c r="I1128" t="s">
        <v>1</v>
      </c>
    </row>
    <row r="1129" spans="1:9" x14ac:dyDescent="0.3">
      <c r="A1129">
        <v>56400</v>
      </c>
      <c r="B1129" t="s">
        <v>4435</v>
      </c>
      <c r="C1129" t="s">
        <v>4436</v>
      </c>
      <c r="D1129" t="s">
        <v>4437</v>
      </c>
      <c r="E1129" t="s">
        <v>4438</v>
      </c>
      <c r="F1129" t="s">
        <v>4439</v>
      </c>
      <c r="G1129" t="s">
        <v>4440</v>
      </c>
      <c r="H1129" t="s">
        <v>4441</v>
      </c>
      <c r="I1129" t="s">
        <v>1</v>
      </c>
    </row>
    <row r="1130" spans="1:9" x14ac:dyDescent="0.3">
      <c r="A1130">
        <v>56450</v>
      </c>
      <c r="B1130" t="s">
        <v>4442</v>
      </c>
      <c r="C1130" t="s">
        <v>4443</v>
      </c>
      <c r="D1130" t="s">
        <v>4444</v>
      </c>
      <c r="E1130" t="s">
        <v>4445</v>
      </c>
      <c r="F1130" t="s">
        <v>4446</v>
      </c>
      <c r="G1130" t="s">
        <v>4447</v>
      </c>
      <c r="H1130" t="s">
        <v>4448</v>
      </c>
      <c r="I1130" t="s">
        <v>1</v>
      </c>
    </row>
    <row r="1131" spans="1:9" x14ac:dyDescent="0.3">
      <c r="A1131">
        <v>56500</v>
      </c>
      <c r="B1131" t="s">
        <v>4449</v>
      </c>
      <c r="C1131" t="s">
        <v>4450</v>
      </c>
      <c r="D1131" t="s">
        <v>4451</v>
      </c>
      <c r="E1131" t="s">
        <v>4452</v>
      </c>
      <c r="F1131" t="s">
        <v>4453</v>
      </c>
      <c r="G1131" t="s">
        <v>4454</v>
      </c>
      <c r="H1131" t="s">
        <v>4455</v>
      </c>
      <c r="I1131" t="s">
        <v>1</v>
      </c>
    </row>
    <row r="1132" spans="1:9" x14ac:dyDescent="0.3">
      <c r="A1132">
        <v>56550</v>
      </c>
      <c r="B1132" t="s">
        <v>4449</v>
      </c>
      <c r="C1132" t="s">
        <v>4450</v>
      </c>
      <c r="D1132" t="s">
        <v>4451</v>
      </c>
      <c r="E1132" t="s">
        <v>4452</v>
      </c>
      <c r="F1132" t="s">
        <v>4453</v>
      </c>
      <c r="G1132" t="s">
        <v>4454</v>
      </c>
      <c r="H1132" t="s">
        <v>4455</v>
      </c>
      <c r="I1132" t="s">
        <v>1</v>
      </c>
    </row>
    <row r="1133" spans="1:9" x14ac:dyDescent="0.3">
      <c r="A1133">
        <v>56600</v>
      </c>
      <c r="B1133" t="s">
        <v>4456</v>
      </c>
      <c r="C1133" t="s">
        <v>4457</v>
      </c>
      <c r="D1133" t="s">
        <v>4458</v>
      </c>
      <c r="E1133" t="s">
        <v>4459</v>
      </c>
      <c r="F1133" t="s">
        <v>4460</v>
      </c>
      <c r="G1133" t="s">
        <v>4461</v>
      </c>
      <c r="H1133" t="s">
        <v>4462</v>
      </c>
      <c r="I1133" t="s">
        <v>1</v>
      </c>
    </row>
    <row r="1134" spans="1:9" x14ac:dyDescent="0.3">
      <c r="A1134">
        <v>56650</v>
      </c>
      <c r="B1134" t="s">
        <v>4456</v>
      </c>
      <c r="C1134" t="s">
        <v>4457</v>
      </c>
      <c r="D1134" t="s">
        <v>4458</v>
      </c>
      <c r="E1134" t="s">
        <v>4459</v>
      </c>
      <c r="F1134" t="s">
        <v>4460</v>
      </c>
      <c r="G1134" t="s">
        <v>4461</v>
      </c>
      <c r="H1134" t="s">
        <v>4462</v>
      </c>
      <c r="I1134" t="s">
        <v>1</v>
      </c>
    </row>
    <row r="1135" spans="1:9" x14ac:dyDescent="0.3">
      <c r="A1135">
        <v>56700</v>
      </c>
      <c r="B1135" t="s">
        <v>4463</v>
      </c>
      <c r="C1135" t="s">
        <v>4464</v>
      </c>
      <c r="D1135" t="s">
        <v>4465</v>
      </c>
      <c r="E1135" t="s">
        <v>4466</v>
      </c>
      <c r="F1135" t="s">
        <v>4467</v>
      </c>
      <c r="G1135" t="s">
        <v>4468</v>
      </c>
      <c r="H1135" t="s">
        <v>4469</v>
      </c>
      <c r="I1135" t="s">
        <v>1</v>
      </c>
    </row>
    <row r="1136" spans="1:9" x14ac:dyDescent="0.3">
      <c r="A1136">
        <v>56750</v>
      </c>
      <c r="B1136" t="s">
        <v>4470</v>
      </c>
      <c r="C1136" t="s">
        <v>4471</v>
      </c>
      <c r="D1136" t="s">
        <v>4472</v>
      </c>
      <c r="E1136" t="s">
        <v>4473</v>
      </c>
      <c r="F1136" t="s">
        <v>4474</v>
      </c>
      <c r="G1136" t="s">
        <v>4475</v>
      </c>
      <c r="H1136" t="s">
        <v>4476</v>
      </c>
      <c r="I1136" t="s">
        <v>1</v>
      </c>
    </row>
    <row r="1137" spans="1:9" x14ac:dyDescent="0.3">
      <c r="A1137">
        <v>56800</v>
      </c>
      <c r="B1137" t="s">
        <v>4477</v>
      </c>
      <c r="C1137" t="s">
        <v>4478</v>
      </c>
      <c r="D1137" t="s">
        <v>4479</v>
      </c>
      <c r="E1137" t="s">
        <v>4480</v>
      </c>
      <c r="F1137" t="s">
        <v>4481</v>
      </c>
      <c r="G1137" t="s">
        <v>4482</v>
      </c>
      <c r="H1137" t="s">
        <v>4483</v>
      </c>
      <c r="I1137" t="s">
        <v>1</v>
      </c>
    </row>
    <row r="1138" spans="1:9" x14ac:dyDescent="0.3">
      <c r="A1138">
        <v>56850</v>
      </c>
      <c r="B1138" t="s">
        <v>4484</v>
      </c>
      <c r="C1138" t="s">
        <v>4485</v>
      </c>
      <c r="D1138" t="s">
        <v>4486</v>
      </c>
      <c r="E1138" t="s">
        <v>4487</v>
      </c>
      <c r="F1138" t="s">
        <v>4488</v>
      </c>
      <c r="G1138" t="s">
        <v>4489</v>
      </c>
      <c r="H1138" t="s">
        <v>4490</v>
      </c>
      <c r="I1138" t="s">
        <v>1</v>
      </c>
    </row>
    <row r="1139" spans="1:9" x14ac:dyDescent="0.3">
      <c r="A1139">
        <v>56900</v>
      </c>
      <c r="B1139" t="s">
        <v>4491</v>
      </c>
      <c r="C1139" t="s">
        <v>4492</v>
      </c>
      <c r="D1139" t="s">
        <v>4493</v>
      </c>
      <c r="E1139" t="s">
        <v>4494</v>
      </c>
      <c r="F1139" t="s">
        <v>4495</v>
      </c>
      <c r="G1139" t="s">
        <v>4496</v>
      </c>
      <c r="H1139" t="s">
        <v>4497</v>
      </c>
      <c r="I1139" t="s">
        <v>1</v>
      </c>
    </row>
    <row r="1140" spans="1:9" x14ac:dyDescent="0.3">
      <c r="A1140">
        <v>56950</v>
      </c>
      <c r="B1140" t="s">
        <v>4498</v>
      </c>
      <c r="C1140" t="s">
        <v>4499</v>
      </c>
      <c r="D1140" t="s">
        <v>4500</v>
      </c>
      <c r="E1140" t="s">
        <v>4501</v>
      </c>
      <c r="F1140" t="s">
        <v>4502</v>
      </c>
      <c r="G1140" t="s">
        <v>4503</v>
      </c>
      <c r="H1140" t="s">
        <v>4504</v>
      </c>
      <c r="I1140" t="s">
        <v>1</v>
      </c>
    </row>
    <row r="1141" spans="1:9" x14ac:dyDescent="0.3">
      <c r="A1141">
        <v>57000</v>
      </c>
      <c r="B1141" t="s">
        <v>4498</v>
      </c>
      <c r="C1141" t="s">
        <v>4499</v>
      </c>
      <c r="D1141" t="s">
        <v>4500</v>
      </c>
      <c r="E1141" t="s">
        <v>4501</v>
      </c>
      <c r="F1141" t="s">
        <v>4502</v>
      </c>
      <c r="G1141" t="s">
        <v>4503</v>
      </c>
      <c r="H1141" t="s">
        <v>4504</v>
      </c>
      <c r="I1141" t="s">
        <v>1</v>
      </c>
    </row>
    <row r="1142" spans="1:9" x14ac:dyDescent="0.3">
      <c r="A1142">
        <v>57050</v>
      </c>
      <c r="B1142" t="s">
        <v>4505</v>
      </c>
      <c r="C1142" t="s">
        <v>4506</v>
      </c>
      <c r="D1142" t="s">
        <v>4507</v>
      </c>
      <c r="E1142" t="s">
        <v>4508</v>
      </c>
      <c r="F1142" t="s">
        <v>4509</v>
      </c>
      <c r="G1142" t="s">
        <v>4510</v>
      </c>
      <c r="H1142" t="s">
        <v>4511</v>
      </c>
      <c r="I1142" t="s">
        <v>1</v>
      </c>
    </row>
    <row r="1143" spans="1:9" x14ac:dyDescent="0.3">
      <c r="A1143">
        <v>57100</v>
      </c>
      <c r="B1143" t="s">
        <v>4512</v>
      </c>
      <c r="C1143" t="s">
        <v>4513</v>
      </c>
      <c r="D1143" t="s">
        <v>4514</v>
      </c>
      <c r="E1143" t="s">
        <v>4515</v>
      </c>
      <c r="F1143" t="s">
        <v>4516</v>
      </c>
      <c r="G1143" t="s">
        <v>4517</v>
      </c>
      <c r="H1143" t="s">
        <v>4518</v>
      </c>
      <c r="I1143" t="s">
        <v>1</v>
      </c>
    </row>
    <row r="1144" spans="1:9" x14ac:dyDescent="0.3">
      <c r="A1144">
        <v>57150</v>
      </c>
      <c r="B1144" t="s">
        <v>4519</v>
      </c>
      <c r="C1144" t="s">
        <v>4520</v>
      </c>
      <c r="D1144" t="s">
        <v>4521</v>
      </c>
      <c r="E1144" t="s">
        <v>4522</v>
      </c>
      <c r="F1144" t="s">
        <v>4523</v>
      </c>
      <c r="G1144" t="s">
        <v>4524</v>
      </c>
      <c r="H1144" t="s">
        <v>4525</v>
      </c>
      <c r="I1144" t="s">
        <v>1</v>
      </c>
    </row>
    <row r="1145" spans="1:9" x14ac:dyDescent="0.3">
      <c r="A1145">
        <v>57200</v>
      </c>
      <c r="B1145" t="s">
        <v>4526</v>
      </c>
      <c r="C1145" t="s">
        <v>4527</v>
      </c>
      <c r="D1145" t="s">
        <v>4528</v>
      </c>
      <c r="E1145" t="s">
        <v>4529</v>
      </c>
      <c r="F1145" t="s">
        <v>4530</v>
      </c>
      <c r="G1145" t="s">
        <v>4531</v>
      </c>
      <c r="H1145" t="s">
        <v>4532</v>
      </c>
      <c r="I1145" t="s">
        <v>1</v>
      </c>
    </row>
    <row r="1146" spans="1:9" x14ac:dyDescent="0.3">
      <c r="A1146">
        <v>57250</v>
      </c>
      <c r="B1146" t="s">
        <v>4526</v>
      </c>
      <c r="C1146" t="s">
        <v>4527</v>
      </c>
      <c r="D1146" t="s">
        <v>4528</v>
      </c>
      <c r="E1146" t="s">
        <v>4529</v>
      </c>
      <c r="F1146" t="s">
        <v>4530</v>
      </c>
      <c r="G1146" t="s">
        <v>4531</v>
      </c>
      <c r="H1146" t="s">
        <v>4532</v>
      </c>
      <c r="I1146" t="s">
        <v>1</v>
      </c>
    </row>
    <row r="1147" spans="1:9" x14ac:dyDescent="0.3">
      <c r="A1147">
        <v>57300</v>
      </c>
      <c r="B1147" t="s">
        <v>4526</v>
      </c>
      <c r="C1147" t="s">
        <v>4527</v>
      </c>
      <c r="D1147" t="s">
        <v>4528</v>
      </c>
      <c r="E1147" t="s">
        <v>4529</v>
      </c>
      <c r="F1147" t="s">
        <v>4530</v>
      </c>
      <c r="G1147" t="s">
        <v>4531</v>
      </c>
      <c r="H1147" t="s">
        <v>4532</v>
      </c>
      <c r="I1147" t="s">
        <v>1</v>
      </c>
    </row>
    <row r="1148" spans="1:9" x14ac:dyDescent="0.3">
      <c r="A1148">
        <v>57350</v>
      </c>
      <c r="B1148" t="s">
        <v>4533</v>
      </c>
      <c r="C1148" t="s">
        <v>4534</v>
      </c>
      <c r="D1148" t="s">
        <v>4535</v>
      </c>
      <c r="E1148" t="s">
        <v>4536</v>
      </c>
      <c r="F1148" t="s">
        <v>4537</v>
      </c>
      <c r="G1148" t="s">
        <v>4538</v>
      </c>
      <c r="H1148" t="s">
        <v>4539</v>
      </c>
      <c r="I1148" t="s">
        <v>1</v>
      </c>
    </row>
    <row r="1149" spans="1:9" x14ac:dyDescent="0.3">
      <c r="A1149">
        <v>57400</v>
      </c>
      <c r="B1149" t="s">
        <v>4533</v>
      </c>
      <c r="C1149" t="s">
        <v>4534</v>
      </c>
      <c r="D1149" t="s">
        <v>4535</v>
      </c>
      <c r="E1149" t="s">
        <v>4536</v>
      </c>
      <c r="F1149" t="s">
        <v>4537</v>
      </c>
      <c r="G1149" t="s">
        <v>4538</v>
      </c>
      <c r="H1149" t="s">
        <v>4539</v>
      </c>
      <c r="I1149" t="s">
        <v>1</v>
      </c>
    </row>
    <row r="1150" spans="1:9" x14ac:dyDescent="0.3">
      <c r="A1150">
        <v>57450</v>
      </c>
      <c r="B1150" t="s">
        <v>4533</v>
      </c>
      <c r="C1150" t="s">
        <v>4534</v>
      </c>
      <c r="D1150" t="s">
        <v>4535</v>
      </c>
      <c r="E1150" t="s">
        <v>4536</v>
      </c>
      <c r="F1150" t="s">
        <v>4537</v>
      </c>
      <c r="G1150" t="s">
        <v>4538</v>
      </c>
      <c r="H1150" t="s">
        <v>4539</v>
      </c>
      <c r="I1150" t="s">
        <v>1</v>
      </c>
    </row>
    <row r="1151" spans="1:9" x14ac:dyDescent="0.3">
      <c r="A1151">
        <v>57500</v>
      </c>
      <c r="B1151" t="s">
        <v>4540</v>
      </c>
      <c r="C1151" t="s">
        <v>4541</v>
      </c>
      <c r="D1151" t="s">
        <v>4542</v>
      </c>
      <c r="E1151" t="s">
        <v>4543</v>
      </c>
      <c r="F1151" t="s">
        <v>4544</v>
      </c>
      <c r="G1151" t="s">
        <v>4545</v>
      </c>
      <c r="H1151" t="s">
        <v>4546</v>
      </c>
      <c r="I1151" t="s">
        <v>1</v>
      </c>
    </row>
    <row r="1152" spans="1:9" x14ac:dyDescent="0.3">
      <c r="A1152">
        <v>57550</v>
      </c>
      <c r="B1152" t="s">
        <v>4540</v>
      </c>
      <c r="C1152" t="s">
        <v>4541</v>
      </c>
      <c r="D1152" t="s">
        <v>4542</v>
      </c>
      <c r="E1152" t="s">
        <v>4543</v>
      </c>
      <c r="F1152" t="s">
        <v>4544</v>
      </c>
      <c r="G1152" t="s">
        <v>4545</v>
      </c>
      <c r="H1152" t="s">
        <v>4546</v>
      </c>
      <c r="I1152" t="s">
        <v>1</v>
      </c>
    </row>
    <row r="1153" spans="1:9" x14ac:dyDescent="0.3">
      <c r="A1153">
        <v>57600</v>
      </c>
      <c r="B1153" t="s">
        <v>4540</v>
      </c>
      <c r="C1153" t="s">
        <v>4541</v>
      </c>
      <c r="D1153" t="s">
        <v>4542</v>
      </c>
      <c r="E1153" t="s">
        <v>4543</v>
      </c>
      <c r="F1153" t="s">
        <v>4544</v>
      </c>
      <c r="G1153" t="s">
        <v>4545</v>
      </c>
      <c r="H1153" t="s">
        <v>4546</v>
      </c>
      <c r="I1153" t="s">
        <v>1</v>
      </c>
    </row>
    <row r="1154" spans="1:9" x14ac:dyDescent="0.3">
      <c r="A1154">
        <v>57650</v>
      </c>
      <c r="B1154" t="s">
        <v>4547</v>
      </c>
      <c r="C1154" t="s">
        <v>4548</v>
      </c>
      <c r="D1154" t="s">
        <v>4549</v>
      </c>
      <c r="E1154" t="s">
        <v>4550</v>
      </c>
      <c r="F1154" t="s">
        <v>4551</v>
      </c>
      <c r="G1154" t="s">
        <v>4552</v>
      </c>
      <c r="H1154" t="s">
        <v>4553</v>
      </c>
      <c r="I1154" t="s">
        <v>1</v>
      </c>
    </row>
    <row r="1155" spans="1:9" x14ac:dyDescent="0.3">
      <c r="A1155">
        <v>57700</v>
      </c>
      <c r="B1155" t="s">
        <v>4554</v>
      </c>
      <c r="C1155" t="s">
        <v>4555</v>
      </c>
      <c r="D1155" t="s">
        <v>4556</v>
      </c>
      <c r="E1155" t="s">
        <v>4557</v>
      </c>
      <c r="F1155" t="s">
        <v>4558</v>
      </c>
      <c r="G1155" t="s">
        <v>4559</v>
      </c>
      <c r="H1155" t="s">
        <v>4560</v>
      </c>
      <c r="I1155" t="s">
        <v>1</v>
      </c>
    </row>
    <row r="1156" spans="1:9" x14ac:dyDescent="0.3">
      <c r="A1156">
        <v>57750</v>
      </c>
      <c r="B1156" t="s">
        <v>4561</v>
      </c>
      <c r="C1156" t="s">
        <v>4562</v>
      </c>
      <c r="D1156" t="s">
        <v>4563</v>
      </c>
      <c r="E1156" t="s">
        <v>4564</v>
      </c>
      <c r="F1156" t="s">
        <v>4565</v>
      </c>
      <c r="G1156" t="s">
        <v>4566</v>
      </c>
      <c r="H1156" t="s">
        <v>4567</v>
      </c>
      <c r="I1156" t="s">
        <v>1</v>
      </c>
    </row>
    <row r="1157" spans="1:9" x14ac:dyDescent="0.3">
      <c r="A1157">
        <v>57800</v>
      </c>
      <c r="B1157" t="s">
        <v>4568</v>
      </c>
      <c r="C1157" t="s">
        <v>4569</v>
      </c>
      <c r="D1157" t="s">
        <v>4570</v>
      </c>
      <c r="E1157" t="s">
        <v>4571</v>
      </c>
      <c r="F1157" t="s">
        <v>4572</v>
      </c>
      <c r="G1157" t="s">
        <v>4573</v>
      </c>
      <c r="H1157" t="s">
        <v>4574</v>
      </c>
      <c r="I1157" t="s">
        <v>1</v>
      </c>
    </row>
    <row r="1158" spans="1:9" x14ac:dyDescent="0.3">
      <c r="A1158">
        <v>57850</v>
      </c>
      <c r="B1158" t="s">
        <v>4568</v>
      </c>
      <c r="C1158" t="s">
        <v>4569</v>
      </c>
      <c r="D1158" t="s">
        <v>4570</v>
      </c>
      <c r="E1158" t="s">
        <v>4571</v>
      </c>
      <c r="F1158" t="s">
        <v>4572</v>
      </c>
      <c r="G1158" t="s">
        <v>4573</v>
      </c>
      <c r="H1158" t="s">
        <v>4574</v>
      </c>
      <c r="I1158" t="s">
        <v>1</v>
      </c>
    </row>
    <row r="1159" spans="1:9" x14ac:dyDescent="0.3">
      <c r="A1159">
        <v>57900</v>
      </c>
      <c r="B1159" t="s">
        <v>4575</v>
      </c>
      <c r="C1159" t="s">
        <v>4576</v>
      </c>
      <c r="D1159" t="s">
        <v>4577</v>
      </c>
      <c r="E1159" t="s">
        <v>4578</v>
      </c>
      <c r="F1159" t="s">
        <v>4579</v>
      </c>
      <c r="G1159" t="s">
        <v>4580</v>
      </c>
      <c r="H1159" t="s">
        <v>4581</v>
      </c>
      <c r="I1159" t="s">
        <v>1</v>
      </c>
    </row>
    <row r="1160" spans="1:9" x14ac:dyDescent="0.3">
      <c r="A1160">
        <v>57950</v>
      </c>
      <c r="B1160" t="s">
        <v>4575</v>
      </c>
      <c r="C1160" t="s">
        <v>4576</v>
      </c>
      <c r="D1160" t="s">
        <v>4577</v>
      </c>
      <c r="E1160" t="s">
        <v>4578</v>
      </c>
      <c r="F1160" t="s">
        <v>4579</v>
      </c>
      <c r="G1160" t="s">
        <v>4580</v>
      </c>
      <c r="H1160" t="s">
        <v>4581</v>
      </c>
      <c r="I1160" t="s">
        <v>1</v>
      </c>
    </row>
    <row r="1161" spans="1:9" x14ac:dyDescent="0.3">
      <c r="A1161">
        <v>58000</v>
      </c>
      <c r="B1161" t="s">
        <v>4582</v>
      </c>
      <c r="C1161" t="s">
        <v>4583</v>
      </c>
      <c r="D1161" t="s">
        <v>4584</v>
      </c>
      <c r="E1161" t="s">
        <v>4585</v>
      </c>
      <c r="F1161" t="s">
        <v>4586</v>
      </c>
      <c r="G1161" t="s">
        <v>4587</v>
      </c>
      <c r="H1161" t="s">
        <v>4588</v>
      </c>
      <c r="I1161" t="s">
        <v>1</v>
      </c>
    </row>
    <row r="1162" spans="1:9" x14ac:dyDescent="0.3">
      <c r="A1162">
        <v>58050</v>
      </c>
      <c r="B1162" t="s">
        <v>4589</v>
      </c>
      <c r="C1162" t="s">
        <v>4590</v>
      </c>
      <c r="D1162" t="s">
        <v>4591</v>
      </c>
      <c r="E1162" t="s">
        <v>4592</v>
      </c>
      <c r="F1162" t="s">
        <v>4593</v>
      </c>
      <c r="G1162" t="s">
        <v>4594</v>
      </c>
      <c r="H1162" t="s">
        <v>4595</v>
      </c>
      <c r="I1162" t="s">
        <v>1</v>
      </c>
    </row>
    <row r="1163" spans="1:9" x14ac:dyDescent="0.3">
      <c r="A1163">
        <v>58100</v>
      </c>
      <c r="B1163" t="s">
        <v>4589</v>
      </c>
      <c r="C1163" t="s">
        <v>4590</v>
      </c>
      <c r="D1163" t="s">
        <v>4591</v>
      </c>
      <c r="E1163" t="s">
        <v>4592</v>
      </c>
      <c r="F1163" t="s">
        <v>4593</v>
      </c>
      <c r="G1163" t="s">
        <v>4594</v>
      </c>
      <c r="H1163" t="s">
        <v>4595</v>
      </c>
      <c r="I1163" t="s">
        <v>1</v>
      </c>
    </row>
    <row r="1164" spans="1:9" x14ac:dyDescent="0.3">
      <c r="A1164">
        <v>58150</v>
      </c>
      <c r="B1164" t="s">
        <v>4596</v>
      </c>
      <c r="C1164" t="s">
        <v>4597</v>
      </c>
      <c r="D1164" t="s">
        <v>4598</v>
      </c>
      <c r="E1164" t="s">
        <v>4599</v>
      </c>
      <c r="F1164" t="s">
        <v>4600</v>
      </c>
      <c r="G1164" t="s">
        <v>4601</v>
      </c>
      <c r="H1164" t="s">
        <v>4602</v>
      </c>
      <c r="I1164" t="s">
        <v>1</v>
      </c>
    </row>
    <row r="1165" spans="1:9" x14ac:dyDescent="0.3">
      <c r="A1165">
        <v>58200</v>
      </c>
      <c r="B1165" t="s">
        <v>4603</v>
      </c>
      <c r="C1165" t="s">
        <v>4604</v>
      </c>
      <c r="D1165" t="s">
        <v>4605</v>
      </c>
      <c r="E1165" t="s">
        <v>4606</v>
      </c>
      <c r="F1165" t="s">
        <v>4607</v>
      </c>
      <c r="G1165" t="s">
        <v>4608</v>
      </c>
      <c r="H1165" t="s">
        <v>4609</v>
      </c>
      <c r="I1165" t="s">
        <v>1</v>
      </c>
    </row>
    <row r="1166" spans="1:9" x14ac:dyDescent="0.3">
      <c r="A1166">
        <v>58250</v>
      </c>
      <c r="B1166" t="s">
        <v>4610</v>
      </c>
      <c r="C1166" t="s">
        <v>4611</v>
      </c>
      <c r="D1166" t="s">
        <v>4612</v>
      </c>
      <c r="E1166" t="s">
        <v>4613</v>
      </c>
      <c r="F1166" t="s">
        <v>4614</v>
      </c>
      <c r="G1166" t="s">
        <v>4615</v>
      </c>
      <c r="H1166" t="s">
        <v>4616</v>
      </c>
      <c r="I1166" t="s">
        <v>1</v>
      </c>
    </row>
    <row r="1167" spans="1:9" x14ac:dyDescent="0.3">
      <c r="A1167">
        <v>58300</v>
      </c>
      <c r="B1167" t="s">
        <v>4617</v>
      </c>
      <c r="C1167" t="s">
        <v>4618</v>
      </c>
      <c r="D1167" t="s">
        <v>4619</v>
      </c>
      <c r="E1167" t="s">
        <v>4620</v>
      </c>
      <c r="F1167" t="s">
        <v>4621</v>
      </c>
      <c r="G1167" t="s">
        <v>4622</v>
      </c>
      <c r="H1167" t="s">
        <v>4623</v>
      </c>
      <c r="I1167" t="s">
        <v>1</v>
      </c>
    </row>
    <row r="1168" spans="1:9" x14ac:dyDescent="0.3">
      <c r="A1168">
        <v>58350</v>
      </c>
      <c r="B1168" t="s">
        <v>4624</v>
      </c>
      <c r="C1168" t="s">
        <v>4625</v>
      </c>
      <c r="D1168" t="s">
        <v>4626</v>
      </c>
      <c r="E1168" t="s">
        <v>4627</v>
      </c>
      <c r="F1168" t="s">
        <v>4628</v>
      </c>
      <c r="G1168" t="s">
        <v>4629</v>
      </c>
      <c r="H1168" t="s">
        <v>4630</v>
      </c>
      <c r="I1168" t="s">
        <v>1</v>
      </c>
    </row>
    <row r="1169" spans="1:9" x14ac:dyDescent="0.3">
      <c r="A1169">
        <v>58400</v>
      </c>
      <c r="B1169" t="s">
        <v>4631</v>
      </c>
      <c r="C1169" t="s">
        <v>4632</v>
      </c>
      <c r="D1169" t="s">
        <v>4633</v>
      </c>
      <c r="E1169" t="s">
        <v>4634</v>
      </c>
      <c r="F1169" t="s">
        <v>4635</v>
      </c>
      <c r="G1169" t="s">
        <v>4636</v>
      </c>
      <c r="H1169" t="s">
        <v>4637</v>
      </c>
      <c r="I1169" t="s">
        <v>1</v>
      </c>
    </row>
    <row r="1170" spans="1:9" x14ac:dyDescent="0.3">
      <c r="A1170">
        <v>58450</v>
      </c>
      <c r="B1170" t="s">
        <v>4638</v>
      </c>
      <c r="C1170" t="s">
        <v>4639</v>
      </c>
      <c r="D1170" t="s">
        <v>4640</v>
      </c>
      <c r="E1170" t="s">
        <v>4641</v>
      </c>
      <c r="F1170" t="s">
        <v>4642</v>
      </c>
      <c r="G1170" t="s">
        <v>4643</v>
      </c>
      <c r="H1170" t="s">
        <v>4644</v>
      </c>
      <c r="I1170" t="s">
        <v>1</v>
      </c>
    </row>
    <row r="1171" spans="1:9" x14ac:dyDescent="0.3">
      <c r="A1171">
        <v>58500</v>
      </c>
      <c r="B1171" t="s">
        <v>4645</v>
      </c>
      <c r="C1171" t="s">
        <v>4646</v>
      </c>
      <c r="D1171" t="s">
        <v>4647</v>
      </c>
      <c r="E1171" t="s">
        <v>4648</v>
      </c>
      <c r="F1171" t="s">
        <v>4649</v>
      </c>
      <c r="G1171" t="s">
        <v>4650</v>
      </c>
      <c r="H1171" t="s">
        <v>4651</v>
      </c>
      <c r="I1171" t="s">
        <v>1</v>
      </c>
    </row>
    <row r="1172" spans="1:9" x14ac:dyDescent="0.3">
      <c r="A1172">
        <v>58550</v>
      </c>
      <c r="B1172" t="s">
        <v>4645</v>
      </c>
      <c r="C1172" t="s">
        <v>4646</v>
      </c>
      <c r="D1172" t="s">
        <v>4647</v>
      </c>
      <c r="E1172" t="s">
        <v>4648</v>
      </c>
      <c r="F1172" t="s">
        <v>4649</v>
      </c>
      <c r="G1172" t="s">
        <v>4650</v>
      </c>
      <c r="H1172" t="s">
        <v>4651</v>
      </c>
      <c r="I1172" t="s">
        <v>1</v>
      </c>
    </row>
    <row r="1173" spans="1:9" x14ac:dyDescent="0.3">
      <c r="A1173">
        <v>58600</v>
      </c>
      <c r="B1173" t="s">
        <v>4652</v>
      </c>
      <c r="C1173" t="s">
        <v>4653</v>
      </c>
      <c r="D1173" t="s">
        <v>4654</v>
      </c>
      <c r="E1173" t="s">
        <v>4655</v>
      </c>
      <c r="F1173" t="s">
        <v>4656</v>
      </c>
      <c r="G1173" t="s">
        <v>4657</v>
      </c>
      <c r="H1173" t="s">
        <v>4658</v>
      </c>
      <c r="I1173" t="s">
        <v>1</v>
      </c>
    </row>
    <row r="1174" spans="1:9" x14ac:dyDescent="0.3">
      <c r="A1174">
        <v>58650</v>
      </c>
      <c r="B1174" t="s">
        <v>4659</v>
      </c>
      <c r="C1174" t="s">
        <v>4660</v>
      </c>
      <c r="D1174" t="s">
        <v>4661</v>
      </c>
      <c r="E1174" t="s">
        <v>4662</v>
      </c>
      <c r="F1174" t="s">
        <v>4663</v>
      </c>
      <c r="G1174" t="s">
        <v>4664</v>
      </c>
      <c r="H1174" t="s">
        <v>4665</v>
      </c>
      <c r="I1174" t="s">
        <v>1</v>
      </c>
    </row>
    <row r="1175" spans="1:9" x14ac:dyDescent="0.3">
      <c r="A1175">
        <v>58700</v>
      </c>
      <c r="B1175" t="s">
        <v>4666</v>
      </c>
      <c r="C1175" t="s">
        <v>4667</v>
      </c>
      <c r="D1175" t="s">
        <v>4668</v>
      </c>
      <c r="E1175" t="s">
        <v>4669</v>
      </c>
      <c r="F1175" t="s">
        <v>4670</v>
      </c>
      <c r="G1175" t="s">
        <v>4671</v>
      </c>
      <c r="H1175" t="s">
        <v>4672</v>
      </c>
      <c r="I1175" t="s">
        <v>1</v>
      </c>
    </row>
    <row r="1176" spans="1:9" x14ac:dyDescent="0.3">
      <c r="A1176">
        <v>58750</v>
      </c>
      <c r="B1176" t="s">
        <v>4666</v>
      </c>
      <c r="C1176" t="s">
        <v>4667</v>
      </c>
      <c r="D1176" t="s">
        <v>4668</v>
      </c>
      <c r="E1176" t="s">
        <v>4669</v>
      </c>
      <c r="F1176" t="s">
        <v>4670</v>
      </c>
      <c r="G1176" t="s">
        <v>4671</v>
      </c>
      <c r="H1176" t="s">
        <v>4672</v>
      </c>
      <c r="I1176" t="s">
        <v>1</v>
      </c>
    </row>
    <row r="1177" spans="1:9" x14ac:dyDescent="0.3">
      <c r="A1177">
        <v>58800</v>
      </c>
      <c r="B1177" t="s">
        <v>4673</v>
      </c>
      <c r="C1177" t="s">
        <v>4674</v>
      </c>
      <c r="D1177" t="s">
        <v>4675</v>
      </c>
      <c r="E1177" t="s">
        <v>4676</v>
      </c>
      <c r="F1177" t="s">
        <v>4677</v>
      </c>
      <c r="G1177" t="s">
        <v>4678</v>
      </c>
      <c r="H1177" t="s">
        <v>4679</v>
      </c>
      <c r="I1177" t="s">
        <v>1</v>
      </c>
    </row>
    <row r="1178" spans="1:9" x14ac:dyDescent="0.3">
      <c r="A1178">
        <v>58850</v>
      </c>
      <c r="B1178" t="s">
        <v>4680</v>
      </c>
      <c r="C1178" t="s">
        <v>4681</v>
      </c>
      <c r="D1178" t="s">
        <v>4682</v>
      </c>
      <c r="E1178" t="s">
        <v>4683</v>
      </c>
      <c r="F1178" t="s">
        <v>4684</v>
      </c>
      <c r="G1178" t="s">
        <v>4685</v>
      </c>
      <c r="H1178" t="s">
        <v>4686</v>
      </c>
      <c r="I1178" t="s">
        <v>1</v>
      </c>
    </row>
    <row r="1179" spans="1:9" x14ac:dyDescent="0.3">
      <c r="A1179">
        <v>58900</v>
      </c>
      <c r="B1179" t="s">
        <v>4687</v>
      </c>
      <c r="C1179" t="s">
        <v>4688</v>
      </c>
      <c r="D1179" t="s">
        <v>4689</v>
      </c>
      <c r="E1179" t="s">
        <v>4690</v>
      </c>
      <c r="F1179" t="s">
        <v>4691</v>
      </c>
      <c r="G1179" t="s">
        <v>4692</v>
      </c>
      <c r="H1179" t="s">
        <v>4693</v>
      </c>
      <c r="I1179" t="s">
        <v>1</v>
      </c>
    </row>
    <row r="1180" spans="1:9" x14ac:dyDescent="0.3">
      <c r="A1180">
        <v>58950</v>
      </c>
      <c r="B1180" t="s">
        <v>4687</v>
      </c>
      <c r="C1180" t="s">
        <v>4688</v>
      </c>
      <c r="D1180" t="s">
        <v>4689</v>
      </c>
      <c r="E1180" t="s">
        <v>4690</v>
      </c>
      <c r="F1180" t="s">
        <v>4691</v>
      </c>
      <c r="G1180" t="s">
        <v>4692</v>
      </c>
      <c r="H1180" t="s">
        <v>4693</v>
      </c>
      <c r="I1180" t="s">
        <v>1</v>
      </c>
    </row>
    <row r="1181" spans="1:9" x14ac:dyDescent="0.3">
      <c r="A1181">
        <v>59000</v>
      </c>
      <c r="B1181" t="s">
        <v>4694</v>
      </c>
      <c r="C1181" t="s">
        <v>4695</v>
      </c>
      <c r="D1181" t="s">
        <v>4696</v>
      </c>
      <c r="E1181" t="s">
        <v>4697</v>
      </c>
      <c r="F1181" t="s">
        <v>4698</v>
      </c>
      <c r="G1181" t="s">
        <v>4699</v>
      </c>
      <c r="H1181" t="s">
        <v>4700</v>
      </c>
      <c r="I1181" t="s">
        <v>1</v>
      </c>
    </row>
    <row r="1182" spans="1:9" x14ac:dyDescent="0.3">
      <c r="A1182">
        <v>59050</v>
      </c>
      <c r="B1182" t="s">
        <v>4694</v>
      </c>
      <c r="C1182" t="s">
        <v>4695</v>
      </c>
      <c r="D1182" t="s">
        <v>4696</v>
      </c>
      <c r="E1182" t="s">
        <v>4697</v>
      </c>
      <c r="F1182" t="s">
        <v>4698</v>
      </c>
      <c r="G1182" t="s">
        <v>4699</v>
      </c>
      <c r="H1182" t="s">
        <v>4700</v>
      </c>
      <c r="I1182" t="s">
        <v>1</v>
      </c>
    </row>
    <row r="1183" spans="1:9" x14ac:dyDescent="0.3">
      <c r="A1183">
        <v>59100</v>
      </c>
      <c r="B1183" t="s">
        <v>4694</v>
      </c>
      <c r="C1183" t="s">
        <v>4695</v>
      </c>
      <c r="D1183" t="s">
        <v>4696</v>
      </c>
      <c r="E1183" t="s">
        <v>4697</v>
      </c>
      <c r="F1183" t="s">
        <v>4698</v>
      </c>
      <c r="G1183" t="s">
        <v>4699</v>
      </c>
      <c r="H1183" t="s">
        <v>4700</v>
      </c>
      <c r="I1183" t="s">
        <v>1</v>
      </c>
    </row>
    <row r="1184" spans="1:9" x14ac:dyDescent="0.3">
      <c r="A1184">
        <v>59150</v>
      </c>
      <c r="B1184" t="s">
        <v>4701</v>
      </c>
      <c r="C1184" t="s">
        <v>4702</v>
      </c>
      <c r="D1184" t="s">
        <v>4703</v>
      </c>
      <c r="E1184" t="s">
        <v>4704</v>
      </c>
      <c r="F1184" t="s">
        <v>4705</v>
      </c>
      <c r="G1184" t="s">
        <v>4706</v>
      </c>
      <c r="H1184" t="s">
        <v>4707</v>
      </c>
      <c r="I1184" t="s">
        <v>1</v>
      </c>
    </row>
    <row r="1185" spans="1:9" x14ac:dyDescent="0.3">
      <c r="A1185">
        <v>59200</v>
      </c>
      <c r="B1185" t="s">
        <v>4701</v>
      </c>
      <c r="C1185" t="s">
        <v>4702</v>
      </c>
      <c r="D1185" t="s">
        <v>4703</v>
      </c>
      <c r="E1185" t="s">
        <v>4704</v>
      </c>
      <c r="F1185" t="s">
        <v>4705</v>
      </c>
      <c r="G1185" t="s">
        <v>4706</v>
      </c>
      <c r="H1185" t="s">
        <v>4707</v>
      </c>
      <c r="I1185" t="s">
        <v>1</v>
      </c>
    </row>
    <row r="1186" spans="1:9" x14ac:dyDescent="0.3">
      <c r="A1186">
        <v>59250</v>
      </c>
      <c r="B1186" t="s">
        <v>4708</v>
      </c>
      <c r="C1186" t="s">
        <v>4709</v>
      </c>
      <c r="D1186" t="s">
        <v>4710</v>
      </c>
      <c r="E1186" t="s">
        <v>4711</v>
      </c>
      <c r="F1186" t="s">
        <v>4712</v>
      </c>
      <c r="G1186" t="s">
        <v>4713</v>
      </c>
      <c r="H1186" t="s">
        <v>4714</v>
      </c>
      <c r="I1186" t="s">
        <v>1</v>
      </c>
    </row>
    <row r="1187" spans="1:9" x14ac:dyDescent="0.3">
      <c r="A1187">
        <v>59300</v>
      </c>
      <c r="B1187" t="s">
        <v>4715</v>
      </c>
      <c r="C1187" t="s">
        <v>4716</v>
      </c>
      <c r="D1187" t="s">
        <v>4717</v>
      </c>
      <c r="E1187" t="s">
        <v>4718</v>
      </c>
      <c r="F1187" t="s">
        <v>4719</v>
      </c>
      <c r="G1187" t="s">
        <v>4720</v>
      </c>
      <c r="H1187" t="s">
        <v>4721</v>
      </c>
      <c r="I1187" t="s">
        <v>1</v>
      </c>
    </row>
    <row r="1188" spans="1:9" x14ac:dyDescent="0.3">
      <c r="A1188">
        <v>59350</v>
      </c>
      <c r="B1188" t="s">
        <v>4722</v>
      </c>
      <c r="C1188" t="s">
        <v>4723</v>
      </c>
      <c r="D1188" t="s">
        <v>4724</v>
      </c>
      <c r="E1188" t="s">
        <v>4725</v>
      </c>
      <c r="F1188" t="s">
        <v>4726</v>
      </c>
      <c r="G1188" t="s">
        <v>4727</v>
      </c>
      <c r="H1188" t="s">
        <v>4728</v>
      </c>
      <c r="I1188" t="s">
        <v>1</v>
      </c>
    </row>
    <row r="1189" spans="1:9" x14ac:dyDescent="0.3">
      <c r="A1189">
        <v>59400</v>
      </c>
      <c r="B1189" t="s">
        <v>4722</v>
      </c>
      <c r="C1189" t="s">
        <v>4723</v>
      </c>
      <c r="D1189" t="s">
        <v>4724</v>
      </c>
      <c r="E1189" t="s">
        <v>4725</v>
      </c>
      <c r="F1189" t="s">
        <v>4726</v>
      </c>
      <c r="G1189" t="s">
        <v>4727</v>
      </c>
      <c r="H1189" t="s">
        <v>4728</v>
      </c>
      <c r="I1189" t="s">
        <v>1</v>
      </c>
    </row>
    <row r="1190" spans="1:9" x14ac:dyDescent="0.3">
      <c r="A1190">
        <v>59450</v>
      </c>
      <c r="B1190" t="s">
        <v>4729</v>
      </c>
      <c r="C1190" t="s">
        <v>4730</v>
      </c>
      <c r="D1190" t="s">
        <v>4731</v>
      </c>
      <c r="E1190" t="s">
        <v>4732</v>
      </c>
      <c r="F1190" t="s">
        <v>4733</v>
      </c>
      <c r="G1190" t="s">
        <v>4734</v>
      </c>
      <c r="H1190" t="s">
        <v>4735</v>
      </c>
      <c r="I1190" t="s">
        <v>1</v>
      </c>
    </row>
    <row r="1191" spans="1:9" x14ac:dyDescent="0.3">
      <c r="A1191">
        <v>59500</v>
      </c>
      <c r="B1191" t="s">
        <v>4736</v>
      </c>
      <c r="C1191" t="s">
        <v>4737</v>
      </c>
      <c r="D1191" t="s">
        <v>4738</v>
      </c>
      <c r="E1191" t="s">
        <v>4739</v>
      </c>
      <c r="F1191" t="s">
        <v>4740</v>
      </c>
      <c r="G1191" t="s">
        <v>4741</v>
      </c>
      <c r="H1191" t="s">
        <v>4742</v>
      </c>
      <c r="I1191" t="s">
        <v>1</v>
      </c>
    </row>
    <row r="1192" spans="1:9" x14ac:dyDescent="0.3">
      <c r="A1192">
        <v>59550</v>
      </c>
      <c r="B1192" t="s">
        <v>4743</v>
      </c>
      <c r="C1192" t="s">
        <v>4744</v>
      </c>
      <c r="D1192" t="s">
        <v>4745</v>
      </c>
      <c r="E1192" t="s">
        <v>4746</v>
      </c>
      <c r="F1192" t="s">
        <v>4747</v>
      </c>
      <c r="G1192" t="s">
        <v>4748</v>
      </c>
      <c r="H1192" t="s">
        <v>4749</v>
      </c>
      <c r="I1192" t="s">
        <v>1</v>
      </c>
    </row>
    <row r="1193" spans="1:9" x14ac:dyDescent="0.3">
      <c r="A1193">
        <v>59600</v>
      </c>
      <c r="B1193" t="s">
        <v>4750</v>
      </c>
      <c r="C1193" t="s">
        <v>4751</v>
      </c>
      <c r="D1193" t="s">
        <v>4752</v>
      </c>
      <c r="E1193" t="s">
        <v>4753</v>
      </c>
      <c r="F1193" t="s">
        <v>4754</v>
      </c>
      <c r="G1193" t="s">
        <v>4755</v>
      </c>
      <c r="H1193" t="s">
        <v>4756</v>
      </c>
      <c r="I1193" t="s">
        <v>1</v>
      </c>
    </row>
    <row r="1194" spans="1:9" x14ac:dyDescent="0.3">
      <c r="A1194">
        <v>59650</v>
      </c>
      <c r="B1194" t="s">
        <v>4757</v>
      </c>
      <c r="C1194" t="s">
        <v>4758</v>
      </c>
      <c r="D1194" t="s">
        <v>4759</v>
      </c>
      <c r="E1194" t="s">
        <v>4760</v>
      </c>
      <c r="F1194" t="s">
        <v>1</v>
      </c>
      <c r="G1194" t="s">
        <v>4761</v>
      </c>
      <c r="H1194" t="s">
        <v>4762</v>
      </c>
      <c r="I1194" t="s">
        <v>1</v>
      </c>
    </row>
    <row r="1195" spans="1:9" x14ac:dyDescent="0.3">
      <c r="A1195">
        <v>59700</v>
      </c>
      <c r="B1195" t="s">
        <v>4757</v>
      </c>
      <c r="C1195" t="s">
        <v>4758</v>
      </c>
      <c r="D1195" t="s">
        <v>4759</v>
      </c>
      <c r="E1195" t="s">
        <v>4760</v>
      </c>
      <c r="F1195" t="s">
        <v>1</v>
      </c>
      <c r="G1195" t="s">
        <v>4761</v>
      </c>
      <c r="H1195" t="s">
        <v>4762</v>
      </c>
      <c r="I1195" t="s">
        <v>1</v>
      </c>
    </row>
    <row r="1196" spans="1:9" x14ac:dyDescent="0.3">
      <c r="A1196">
        <v>59750</v>
      </c>
      <c r="B1196" t="s">
        <v>4763</v>
      </c>
      <c r="C1196" t="s">
        <v>4764</v>
      </c>
      <c r="D1196" t="s">
        <v>4765</v>
      </c>
      <c r="E1196" t="s">
        <v>4766</v>
      </c>
      <c r="F1196" t="s">
        <v>1</v>
      </c>
      <c r="G1196" t="s">
        <v>4767</v>
      </c>
      <c r="H1196" t="s">
        <v>4768</v>
      </c>
      <c r="I1196" t="s">
        <v>1</v>
      </c>
    </row>
    <row r="1197" spans="1:9" x14ac:dyDescent="0.3">
      <c r="A1197">
        <v>59800</v>
      </c>
      <c r="B1197" t="s">
        <v>4763</v>
      </c>
      <c r="C1197" t="s">
        <v>4764</v>
      </c>
      <c r="D1197" t="s">
        <v>4765</v>
      </c>
      <c r="E1197" t="s">
        <v>4766</v>
      </c>
      <c r="F1197" t="s">
        <v>1</v>
      </c>
      <c r="G1197" t="s">
        <v>4767</v>
      </c>
      <c r="H1197" t="s">
        <v>4768</v>
      </c>
      <c r="I1197" t="s">
        <v>1</v>
      </c>
    </row>
    <row r="1198" spans="1:9" x14ac:dyDescent="0.3">
      <c r="A1198">
        <v>59850</v>
      </c>
      <c r="B1198" t="s">
        <v>4769</v>
      </c>
      <c r="C1198" t="s">
        <v>1</v>
      </c>
      <c r="D1198" t="s">
        <v>4770</v>
      </c>
      <c r="E1198" t="s">
        <v>4771</v>
      </c>
      <c r="F1198" t="s">
        <v>1</v>
      </c>
      <c r="G1198" t="s">
        <v>4772</v>
      </c>
      <c r="H1198" t="s">
        <v>4773</v>
      </c>
      <c r="I1198" t="s">
        <v>1</v>
      </c>
    </row>
    <row r="1199" spans="1:9" x14ac:dyDescent="0.3">
      <c r="A1199">
        <v>59900</v>
      </c>
      <c r="B1199" t="s">
        <v>4769</v>
      </c>
      <c r="C1199" t="s">
        <v>1</v>
      </c>
      <c r="D1199" t="s">
        <v>4770</v>
      </c>
      <c r="E1199" t="s">
        <v>4771</v>
      </c>
      <c r="F1199" t="s">
        <v>1</v>
      </c>
      <c r="G1199" t="s">
        <v>4772</v>
      </c>
      <c r="H1199" t="s">
        <v>4773</v>
      </c>
      <c r="I1199" t="s">
        <v>1</v>
      </c>
    </row>
    <row r="1200" spans="1:9" x14ac:dyDescent="0.3">
      <c r="A1200">
        <v>59950</v>
      </c>
      <c r="B1200" t="s">
        <v>4774</v>
      </c>
      <c r="C1200" t="s">
        <v>4775</v>
      </c>
      <c r="D1200" t="s">
        <v>4776</v>
      </c>
      <c r="E1200" t="s">
        <v>4777</v>
      </c>
      <c r="F1200" t="s">
        <v>1</v>
      </c>
      <c r="G1200" t="s">
        <v>4778</v>
      </c>
      <c r="H1200" t="s">
        <v>4779</v>
      </c>
      <c r="I1200" t="s">
        <v>1</v>
      </c>
    </row>
    <row r="1201" spans="1:9" x14ac:dyDescent="0.3">
      <c r="A1201">
        <v>60000</v>
      </c>
      <c r="B1201" t="s">
        <v>4780</v>
      </c>
      <c r="C1201" t="s">
        <v>4781</v>
      </c>
      <c r="D1201" t="s">
        <v>4782</v>
      </c>
      <c r="E1201" t="s">
        <v>4783</v>
      </c>
      <c r="F1201" t="s">
        <v>1</v>
      </c>
      <c r="G1201" t="s">
        <v>4784</v>
      </c>
      <c r="H1201" t="s">
        <v>4785</v>
      </c>
      <c r="I1201" t="s">
        <v>1</v>
      </c>
    </row>
    <row r="1202" spans="1:9" x14ac:dyDescent="0.3">
      <c r="A1202">
        <v>60050</v>
      </c>
      <c r="B1202" t="s">
        <v>4786</v>
      </c>
      <c r="C1202" t="s">
        <v>4787</v>
      </c>
      <c r="D1202" t="s">
        <v>4788</v>
      </c>
      <c r="E1202" t="s">
        <v>4789</v>
      </c>
      <c r="F1202" t="s">
        <v>1</v>
      </c>
      <c r="G1202" t="s">
        <v>4790</v>
      </c>
      <c r="H1202" t="s">
        <v>4791</v>
      </c>
      <c r="I1202" t="s">
        <v>1</v>
      </c>
    </row>
    <row r="1203" spans="1:9" x14ac:dyDescent="0.3">
      <c r="A1203">
        <v>60100</v>
      </c>
      <c r="B1203" t="s">
        <v>4786</v>
      </c>
      <c r="C1203" t="s">
        <v>4787</v>
      </c>
      <c r="D1203" t="s">
        <v>4788</v>
      </c>
      <c r="E1203" t="s">
        <v>4789</v>
      </c>
      <c r="F1203" t="s">
        <v>1</v>
      </c>
      <c r="G1203" t="s">
        <v>4790</v>
      </c>
      <c r="H1203" t="s">
        <v>4791</v>
      </c>
      <c r="I1203" t="s">
        <v>1</v>
      </c>
    </row>
    <row r="1204" spans="1:9" x14ac:dyDescent="0.3">
      <c r="A1204">
        <v>60150</v>
      </c>
      <c r="B1204" t="s">
        <v>4792</v>
      </c>
      <c r="C1204" t="s">
        <v>4793</v>
      </c>
      <c r="D1204" t="s">
        <v>4794</v>
      </c>
      <c r="E1204" t="s">
        <v>4795</v>
      </c>
      <c r="F1204" t="s">
        <v>1</v>
      </c>
      <c r="G1204" t="s">
        <v>4796</v>
      </c>
      <c r="H1204" t="s">
        <v>4797</v>
      </c>
      <c r="I1204" t="s">
        <v>1</v>
      </c>
    </row>
    <row r="1205" spans="1:9" x14ac:dyDescent="0.3">
      <c r="A1205">
        <v>60200</v>
      </c>
      <c r="B1205" t="s">
        <v>4792</v>
      </c>
      <c r="C1205" t="s">
        <v>4793</v>
      </c>
      <c r="D1205" t="s">
        <v>4794</v>
      </c>
      <c r="E1205" t="s">
        <v>4795</v>
      </c>
      <c r="F1205" t="s">
        <v>1</v>
      </c>
      <c r="G1205" t="s">
        <v>4796</v>
      </c>
      <c r="H1205" t="s">
        <v>4797</v>
      </c>
      <c r="I1205" t="s">
        <v>1</v>
      </c>
    </row>
    <row r="1206" spans="1:9" x14ac:dyDescent="0.3">
      <c r="A1206">
        <v>60250</v>
      </c>
      <c r="B1206" t="s">
        <v>4798</v>
      </c>
      <c r="C1206" t="s">
        <v>4799</v>
      </c>
      <c r="D1206" t="s">
        <v>4800</v>
      </c>
      <c r="E1206" t="s">
        <v>4801</v>
      </c>
      <c r="F1206" t="s">
        <v>1</v>
      </c>
      <c r="G1206" t="s">
        <v>4802</v>
      </c>
      <c r="H1206" t="s">
        <v>4803</v>
      </c>
      <c r="I1206" t="s">
        <v>1</v>
      </c>
    </row>
    <row r="1207" spans="1:9" x14ac:dyDescent="0.3">
      <c r="A1207">
        <v>60300</v>
      </c>
      <c r="B1207" t="s">
        <v>4798</v>
      </c>
      <c r="C1207" t="s">
        <v>4799</v>
      </c>
      <c r="D1207" t="s">
        <v>4800</v>
      </c>
      <c r="E1207" t="s">
        <v>4801</v>
      </c>
      <c r="F1207" t="s">
        <v>1</v>
      </c>
      <c r="G1207" t="s">
        <v>4802</v>
      </c>
      <c r="H1207" t="s">
        <v>4803</v>
      </c>
      <c r="I1207" t="s">
        <v>1</v>
      </c>
    </row>
    <row r="1208" spans="1:9" x14ac:dyDescent="0.3">
      <c r="A1208">
        <v>60350</v>
      </c>
      <c r="B1208" t="s">
        <v>4804</v>
      </c>
      <c r="C1208" t="s">
        <v>4805</v>
      </c>
      <c r="D1208" t="s">
        <v>4806</v>
      </c>
      <c r="E1208" t="s">
        <v>4807</v>
      </c>
      <c r="F1208" t="s">
        <v>1</v>
      </c>
      <c r="G1208" t="s">
        <v>4808</v>
      </c>
      <c r="H1208" t="s">
        <v>4809</v>
      </c>
      <c r="I1208" t="s">
        <v>1</v>
      </c>
    </row>
    <row r="1209" spans="1:9" x14ac:dyDescent="0.3">
      <c r="A1209">
        <v>60400</v>
      </c>
      <c r="B1209" t="s">
        <v>4810</v>
      </c>
      <c r="C1209" t="s">
        <v>4811</v>
      </c>
      <c r="D1209" t="s">
        <v>4812</v>
      </c>
      <c r="E1209" t="s">
        <v>4813</v>
      </c>
      <c r="F1209" t="s">
        <v>1</v>
      </c>
      <c r="G1209" t="s">
        <v>4814</v>
      </c>
      <c r="H1209" t="s">
        <v>4815</v>
      </c>
      <c r="I1209" t="s">
        <v>1</v>
      </c>
    </row>
    <row r="1210" spans="1:9" x14ac:dyDescent="0.3">
      <c r="A1210">
        <v>60450</v>
      </c>
      <c r="B1210" t="s">
        <v>4816</v>
      </c>
      <c r="C1210" t="s">
        <v>4817</v>
      </c>
      <c r="D1210" t="s">
        <v>4818</v>
      </c>
      <c r="E1210" t="s">
        <v>4819</v>
      </c>
      <c r="F1210" t="s">
        <v>1</v>
      </c>
      <c r="G1210" t="s">
        <v>4820</v>
      </c>
      <c r="H1210" t="s">
        <v>4821</v>
      </c>
      <c r="I1210" t="s">
        <v>1</v>
      </c>
    </row>
    <row r="1211" spans="1:9" x14ac:dyDescent="0.3">
      <c r="A1211">
        <v>60500</v>
      </c>
      <c r="B1211" t="s">
        <v>4822</v>
      </c>
      <c r="C1211" t="s">
        <v>4823</v>
      </c>
      <c r="D1211" t="s">
        <v>4824</v>
      </c>
      <c r="E1211" t="s">
        <v>4825</v>
      </c>
      <c r="F1211" t="s">
        <v>1</v>
      </c>
      <c r="G1211" t="s">
        <v>4826</v>
      </c>
      <c r="H1211" t="s">
        <v>4827</v>
      </c>
      <c r="I1211" t="s">
        <v>1</v>
      </c>
    </row>
    <row r="1212" spans="1:9" x14ac:dyDescent="0.3">
      <c r="A1212">
        <v>60550</v>
      </c>
      <c r="B1212" t="s">
        <v>4828</v>
      </c>
      <c r="C1212" t="s">
        <v>4829</v>
      </c>
      <c r="D1212" t="s">
        <v>4830</v>
      </c>
      <c r="E1212" t="s">
        <v>4831</v>
      </c>
      <c r="F1212" t="s">
        <v>1</v>
      </c>
      <c r="G1212" t="s">
        <v>4832</v>
      </c>
      <c r="H1212" t="s">
        <v>4833</v>
      </c>
      <c r="I1212" t="s">
        <v>1</v>
      </c>
    </row>
    <row r="1213" spans="1:9" x14ac:dyDescent="0.3">
      <c r="A1213">
        <v>60600</v>
      </c>
      <c r="B1213" t="s">
        <v>4834</v>
      </c>
      <c r="C1213" t="s">
        <v>4835</v>
      </c>
      <c r="D1213" t="s">
        <v>4836</v>
      </c>
      <c r="E1213" t="s">
        <v>4837</v>
      </c>
      <c r="F1213" t="s">
        <v>1</v>
      </c>
      <c r="G1213" t="s">
        <v>4838</v>
      </c>
      <c r="H1213" t="s">
        <v>4839</v>
      </c>
      <c r="I1213" t="s">
        <v>1</v>
      </c>
    </row>
    <row r="1214" spans="1:9" x14ac:dyDescent="0.3">
      <c r="A1214">
        <v>60650</v>
      </c>
      <c r="B1214" t="s">
        <v>4840</v>
      </c>
      <c r="C1214" t="s">
        <v>4841</v>
      </c>
      <c r="D1214" t="s">
        <v>4842</v>
      </c>
      <c r="E1214" t="s">
        <v>4843</v>
      </c>
      <c r="F1214" t="s">
        <v>1</v>
      </c>
      <c r="G1214" t="s">
        <v>4844</v>
      </c>
      <c r="H1214" t="s">
        <v>4845</v>
      </c>
      <c r="I1214" t="s">
        <v>1</v>
      </c>
    </row>
    <row r="1215" spans="1:9" x14ac:dyDescent="0.3">
      <c r="A1215">
        <v>60700</v>
      </c>
      <c r="B1215" t="s">
        <v>4840</v>
      </c>
      <c r="C1215" t="s">
        <v>4841</v>
      </c>
      <c r="D1215" t="s">
        <v>4842</v>
      </c>
      <c r="E1215" t="s">
        <v>4843</v>
      </c>
      <c r="F1215" t="s">
        <v>1</v>
      </c>
      <c r="G1215" t="s">
        <v>4844</v>
      </c>
      <c r="H1215" t="s">
        <v>4845</v>
      </c>
      <c r="I1215" t="s">
        <v>1</v>
      </c>
    </row>
    <row r="1216" spans="1:9" x14ac:dyDescent="0.3">
      <c r="A1216">
        <v>60750</v>
      </c>
      <c r="B1216" t="s">
        <v>4846</v>
      </c>
      <c r="C1216" t="s">
        <v>4847</v>
      </c>
      <c r="D1216" t="s">
        <v>4848</v>
      </c>
      <c r="E1216" t="s">
        <v>4849</v>
      </c>
      <c r="F1216" t="s">
        <v>1</v>
      </c>
      <c r="G1216" t="s">
        <v>4850</v>
      </c>
      <c r="H1216" t="s">
        <v>4851</v>
      </c>
      <c r="I1216" t="s">
        <v>1</v>
      </c>
    </row>
    <row r="1217" spans="1:9" x14ac:dyDescent="0.3">
      <c r="A1217">
        <v>60800</v>
      </c>
      <c r="B1217" t="s">
        <v>4846</v>
      </c>
      <c r="C1217" t="s">
        <v>4847</v>
      </c>
      <c r="D1217" t="s">
        <v>4848</v>
      </c>
      <c r="E1217" t="s">
        <v>4849</v>
      </c>
      <c r="F1217" t="s">
        <v>1</v>
      </c>
      <c r="G1217" t="s">
        <v>4850</v>
      </c>
      <c r="H1217" t="s">
        <v>4851</v>
      </c>
      <c r="I1217" t="s">
        <v>1</v>
      </c>
    </row>
    <row r="1218" spans="1:9" x14ac:dyDescent="0.3">
      <c r="A1218">
        <v>60850</v>
      </c>
      <c r="B1218" t="s">
        <v>4852</v>
      </c>
      <c r="C1218" t="s">
        <v>4853</v>
      </c>
      <c r="D1218" t="s">
        <v>4854</v>
      </c>
      <c r="E1218" t="s">
        <v>4855</v>
      </c>
      <c r="F1218" t="s">
        <v>1</v>
      </c>
      <c r="G1218" t="s">
        <v>4856</v>
      </c>
      <c r="H1218" t="s">
        <v>4857</v>
      </c>
      <c r="I1218" t="s">
        <v>1</v>
      </c>
    </row>
    <row r="1219" spans="1:9" x14ac:dyDescent="0.3">
      <c r="A1219">
        <v>60900</v>
      </c>
      <c r="B1219" t="s">
        <v>4858</v>
      </c>
      <c r="C1219" t="s">
        <v>4859</v>
      </c>
      <c r="D1219" t="s">
        <v>4860</v>
      </c>
      <c r="E1219" t="s">
        <v>4861</v>
      </c>
      <c r="F1219" t="s">
        <v>1</v>
      </c>
      <c r="G1219" t="s">
        <v>4862</v>
      </c>
      <c r="H1219" t="s">
        <v>4863</v>
      </c>
      <c r="I1219" t="s">
        <v>1</v>
      </c>
    </row>
    <row r="1220" spans="1:9" x14ac:dyDescent="0.3">
      <c r="A1220">
        <v>60950</v>
      </c>
      <c r="B1220" t="s">
        <v>4864</v>
      </c>
      <c r="C1220" t="s">
        <v>4865</v>
      </c>
      <c r="D1220" t="s">
        <v>4866</v>
      </c>
      <c r="E1220" t="s">
        <v>4867</v>
      </c>
      <c r="F1220" t="s">
        <v>1</v>
      </c>
      <c r="G1220" t="s">
        <v>4868</v>
      </c>
      <c r="H1220" t="s">
        <v>4869</v>
      </c>
      <c r="I1220" t="s">
        <v>1</v>
      </c>
    </row>
    <row r="1221" spans="1:9" x14ac:dyDescent="0.3">
      <c r="A1221">
        <v>61000</v>
      </c>
      <c r="B1221" t="s">
        <v>4870</v>
      </c>
      <c r="C1221" t="s">
        <v>4871</v>
      </c>
      <c r="D1221" t="s">
        <v>4872</v>
      </c>
      <c r="E1221" t="s">
        <v>4873</v>
      </c>
      <c r="F1221" t="s">
        <v>1</v>
      </c>
      <c r="G1221" t="s">
        <v>4874</v>
      </c>
      <c r="H1221" t="s">
        <v>4875</v>
      </c>
      <c r="I1221" t="s">
        <v>1</v>
      </c>
    </row>
    <row r="1222" spans="1:9" x14ac:dyDescent="0.3">
      <c r="A1222">
        <v>61050</v>
      </c>
      <c r="B1222" t="s">
        <v>4876</v>
      </c>
      <c r="C1222" t="s">
        <v>4877</v>
      </c>
      <c r="D1222" t="s">
        <v>4878</v>
      </c>
      <c r="E1222" t="s">
        <v>4879</v>
      </c>
      <c r="F1222" t="s">
        <v>1</v>
      </c>
      <c r="G1222" t="s">
        <v>4880</v>
      </c>
      <c r="H1222" t="s">
        <v>4881</v>
      </c>
      <c r="I1222" t="s">
        <v>1</v>
      </c>
    </row>
    <row r="1223" spans="1:9" x14ac:dyDescent="0.3">
      <c r="A1223">
        <v>61100</v>
      </c>
      <c r="B1223" t="s">
        <v>4882</v>
      </c>
      <c r="C1223" t="s">
        <v>1</v>
      </c>
      <c r="D1223" t="s">
        <v>4883</v>
      </c>
      <c r="E1223" t="s">
        <v>4884</v>
      </c>
      <c r="F1223" t="s">
        <v>1</v>
      </c>
      <c r="G1223" t="s">
        <v>4885</v>
      </c>
      <c r="H1223" t="s">
        <v>4886</v>
      </c>
      <c r="I1223" t="s">
        <v>1</v>
      </c>
    </row>
    <row r="1224" spans="1:9" x14ac:dyDescent="0.3">
      <c r="A1224">
        <v>61150</v>
      </c>
      <c r="B1224" t="s">
        <v>4887</v>
      </c>
      <c r="C1224" t="s">
        <v>4888</v>
      </c>
      <c r="D1224" t="s">
        <v>4889</v>
      </c>
      <c r="E1224" t="s">
        <v>4890</v>
      </c>
      <c r="F1224" t="s">
        <v>1</v>
      </c>
      <c r="G1224" t="s">
        <v>4891</v>
      </c>
      <c r="H1224" t="s">
        <v>4892</v>
      </c>
      <c r="I1224" t="s">
        <v>1</v>
      </c>
    </row>
    <row r="1225" spans="1:9" x14ac:dyDescent="0.3">
      <c r="A1225">
        <v>61200</v>
      </c>
      <c r="B1225" t="s">
        <v>4893</v>
      </c>
      <c r="C1225" t="s">
        <v>4894</v>
      </c>
      <c r="D1225" t="s">
        <v>4895</v>
      </c>
      <c r="E1225" t="s">
        <v>4896</v>
      </c>
      <c r="F1225" t="s">
        <v>1</v>
      </c>
      <c r="G1225" t="s">
        <v>4897</v>
      </c>
      <c r="H1225" t="s">
        <v>4898</v>
      </c>
      <c r="I1225" t="s">
        <v>1</v>
      </c>
    </row>
    <row r="1226" spans="1:9" x14ac:dyDescent="0.3">
      <c r="A1226">
        <v>61250</v>
      </c>
      <c r="B1226" t="s">
        <v>4899</v>
      </c>
      <c r="C1226" t="s">
        <v>4900</v>
      </c>
      <c r="D1226" t="s">
        <v>4901</v>
      </c>
      <c r="E1226" t="s">
        <v>4902</v>
      </c>
      <c r="F1226" t="s">
        <v>1</v>
      </c>
      <c r="G1226" t="s">
        <v>4903</v>
      </c>
      <c r="H1226" t="s">
        <v>4904</v>
      </c>
      <c r="I1226" t="s">
        <v>1</v>
      </c>
    </row>
    <row r="1227" spans="1:9" x14ac:dyDescent="0.3">
      <c r="A1227">
        <v>61300</v>
      </c>
      <c r="B1227" t="s">
        <v>4905</v>
      </c>
      <c r="C1227" t="s">
        <v>4906</v>
      </c>
      <c r="D1227" t="s">
        <v>4907</v>
      </c>
      <c r="E1227" t="s">
        <v>4908</v>
      </c>
      <c r="F1227" t="s">
        <v>1</v>
      </c>
      <c r="G1227" t="s">
        <v>4909</v>
      </c>
      <c r="H1227" t="s">
        <v>4910</v>
      </c>
      <c r="I1227" t="s">
        <v>1</v>
      </c>
    </row>
    <row r="1228" spans="1:9" x14ac:dyDescent="0.3">
      <c r="A1228">
        <v>61350</v>
      </c>
      <c r="B1228" t="s">
        <v>4905</v>
      </c>
      <c r="C1228" t="s">
        <v>4906</v>
      </c>
      <c r="D1228" t="s">
        <v>4907</v>
      </c>
      <c r="E1228" t="s">
        <v>4908</v>
      </c>
      <c r="F1228" t="s">
        <v>1</v>
      </c>
      <c r="G1228" t="s">
        <v>4909</v>
      </c>
      <c r="H1228" t="s">
        <v>4910</v>
      </c>
      <c r="I1228" t="s">
        <v>1</v>
      </c>
    </row>
    <row r="1229" spans="1:9" x14ac:dyDescent="0.3">
      <c r="A1229">
        <v>61400</v>
      </c>
      <c r="B1229" t="s">
        <v>4911</v>
      </c>
      <c r="C1229" t="s">
        <v>4912</v>
      </c>
      <c r="D1229" t="s">
        <v>4913</v>
      </c>
      <c r="E1229" t="s">
        <v>4914</v>
      </c>
      <c r="F1229" t="s">
        <v>1</v>
      </c>
      <c r="G1229" t="s">
        <v>4915</v>
      </c>
      <c r="H1229" t="s">
        <v>4916</v>
      </c>
      <c r="I1229" t="s">
        <v>1</v>
      </c>
    </row>
    <row r="1230" spans="1:9" x14ac:dyDescent="0.3">
      <c r="A1230">
        <v>61450</v>
      </c>
      <c r="B1230" t="s">
        <v>4911</v>
      </c>
      <c r="C1230" t="s">
        <v>4912</v>
      </c>
      <c r="D1230" t="s">
        <v>4913</v>
      </c>
      <c r="E1230" t="s">
        <v>4914</v>
      </c>
      <c r="F1230" t="s">
        <v>1</v>
      </c>
      <c r="G1230" t="s">
        <v>4915</v>
      </c>
      <c r="H1230" t="s">
        <v>4916</v>
      </c>
      <c r="I1230" t="s">
        <v>1</v>
      </c>
    </row>
    <row r="1231" spans="1:9" x14ac:dyDescent="0.3">
      <c r="A1231">
        <v>61500</v>
      </c>
      <c r="B1231" t="s">
        <v>4917</v>
      </c>
      <c r="C1231" t="s">
        <v>4918</v>
      </c>
      <c r="D1231" t="s">
        <v>4919</v>
      </c>
      <c r="E1231" t="s">
        <v>4920</v>
      </c>
      <c r="F1231" t="s">
        <v>1</v>
      </c>
      <c r="G1231" t="s">
        <v>4921</v>
      </c>
      <c r="H1231" t="s">
        <v>4922</v>
      </c>
      <c r="I1231" t="s">
        <v>1</v>
      </c>
    </row>
    <row r="1232" spans="1:9" x14ac:dyDescent="0.3">
      <c r="A1232">
        <v>61550</v>
      </c>
      <c r="B1232" t="s">
        <v>4923</v>
      </c>
      <c r="C1232" t="s">
        <v>4924</v>
      </c>
      <c r="D1232" t="s">
        <v>4925</v>
      </c>
      <c r="E1232" t="s">
        <v>4926</v>
      </c>
      <c r="F1232" t="s">
        <v>1</v>
      </c>
      <c r="G1232" t="s">
        <v>4927</v>
      </c>
      <c r="H1232" t="s">
        <v>4928</v>
      </c>
      <c r="I1232" t="s">
        <v>1</v>
      </c>
    </row>
    <row r="1233" spans="1:9" x14ac:dyDescent="0.3">
      <c r="A1233">
        <v>61600</v>
      </c>
      <c r="B1233" t="s">
        <v>4929</v>
      </c>
      <c r="C1233" t="s">
        <v>4930</v>
      </c>
      <c r="D1233" t="s">
        <v>4931</v>
      </c>
      <c r="E1233" t="s">
        <v>4932</v>
      </c>
      <c r="F1233" t="s">
        <v>1</v>
      </c>
      <c r="G1233" t="s">
        <v>4933</v>
      </c>
      <c r="H1233" t="s">
        <v>4934</v>
      </c>
      <c r="I1233" t="s">
        <v>1</v>
      </c>
    </row>
    <row r="1234" spans="1:9" x14ac:dyDescent="0.3">
      <c r="A1234">
        <v>61650</v>
      </c>
      <c r="B1234" t="s">
        <v>4935</v>
      </c>
      <c r="C1234" t="s">
        <v>4936</v>
      </c>
      <c r="D1234" t="s">
        <v>4937</v>
      </c>
      <c r="E1234" t="s">
        <v>4938</v>
      </c>
      <c r="F1234" t="s">
        <v>1</v>
      </c>
      <c r="G1234" t="s">
        <v>4939</v>
      </c>
      <c r="H1234" t="s">
        <v>4940</v>
      </c>
      <c r="I1234" t="s">
        <v>1</v>
      </c>
    </row>
    <row r="1235" spans="1:9" x14ac:dyDescent="0.3">
      <c r="A1235">
        <v>61700</v>
      </c>
      <c r="B1235" t="s">
        <v>4941</v>
      </c>
      <c r="C1235" t="s">
        <v>4942</v>
      </c>
      <c r="D1235" t="s">
        <v>4943</v>
      </c>
      <c r="E1235" t="s">
        <v>4944</v>
      </c>
      <c r="F1235" t="s">
        <v>1</v>
      </c>
      <c r="G1235" t="s">
        <v>4945</v>
      </c>
      <c r="H1235" t="s">
        <v>4946</v>
      </c>
      <c r="I1235" t="s">
        <v>1</v>
      </c>
    </row>
    <row r="1236" spans="1:9" x14ac:dyDescent="0.3">
      <c r="A1236">
        <v>61750</v>
      </c>
      <c r="B1236" t="s">
        <v>4947</v>
      </c>
      <c r="C1236" t="s">
        <v>4948</v>
      </c>
      <c r="D1236" t="s">
        <v>4949</v>
      </c>
      <c r="E1236" t="s">
        <v>4950</v>
      </c>
      <c r="F1236" t="s">
        <v>1</v>
      </c>
      <c r="G1236" t="s">
        <v>4951</v>
      </c>
      <c r="H1236" t="s">
        <v>4952</v>
      </c>
      <c r="I1236" t="s">
        <v>1</v>
      </c>
    </row>
    <row r="1237" spans="1:9" x14ac:dyDescent="0.3">
      <c r="A1237">
        <v>61800</v>
      </c>
      <c r="B1237" t="s">
        <v>4953</v>
      </c>
      <c r="C1237" t="s">
        <v>4954</v>
      </c>
      <c r="D1237" t="s">
        <v>4955</v>
      </c>
      <c r="E1237" t="s">
        <v>4956</v>
      </c>
      <c r="F1237" t="s">
        <v>1</v>
      </c>
      <c r="G1237" t="s">
        <v>4957</v>
      </c>
      <c r="H1237" t="s">
        <v>4958</v>
      </c>
      <c r="I1237" t="s">
        <v>1</v>
      </c>
    </row>
    <row r="1238" spans="1:9" x14ac:dyDescent="0.3">
      <c r="A1238">
        <v>61850</v>
      </c>
      <c r="B1238" t="s">
        <v>4953</v>
      </c>
      <c r="C1238" t="s">
        <v>4954</v>
      </c>
      <c r="D1238" t="s">
        <v>4955</v>
      </c>
      <c r="E1238" t="s">
        <v>4956</v>
      </c>
      <c r="F1238" t="s">
        <v>1</v>
      </c>
      <c r="G1238" t="s">
        <v>4957</v>
      </c>
      <c r="H1238" t="s">
        <v>4958</v>
      </c>
      <c r="I1238" t="s">
        <v>1</v>
      </c>
    </row>
    <row r="1239" spans="1:9" x14ac:dyDescent="0.3">
      <c r="A1239">
        <v>61900</v>
      </c>
      <c r="B1239" t="s">
        <v>4959</v>
      </c>
      <c r="C1239" t="s">
        <v>4960</v>
      </c>
      <c r="D1239" t="s">
        <v>4961</v>
      </c>
      <c r="E1239" t="s">
        <v>4962</v>
      </c>
      <c r="F1239" t="s">
        <v>1</v>
      </c>
      <c r="G1239" t="s">
        <v>4963</v>
      </c>
      <c r="H1239" t="s">
        <v>4964</v>
      </c>
      <c r="I1239" t="s">
        <v>1</v>
      </c>
    </row>
    <row r="1240" spans="1:9" x14ac:dyDescent="0.3">
      <c r="A1240">
        <v>61950</v>
      </c>
      <c r="B1240" t="s">
        <v>4965</v>
      </c>
      <c r="C1240" t="s">
        <v>4966</v>
      </c>
      <c r="D1240" t="s">
        <v>4967</v>
      </c>
      <c r="E1240" t="s">
        <v>4968</v>
      </c>
      <c r="F1240" t="s">
        <v>1</v>
      </c>
      <c r="G1240" t="s">
        <v>4969</v>
      </c>
      <c r="H1240" t="s">
        <v>4970</v>
      </c>
      <c r="I1240" t="s">
        <v>1</v>
      </c>
    </row>
    <row r="1241" spans="1:9" x14ac:dyDescent="0.3">
      <c r="A1241">
        <v>62000</v>
      </c>
      <c r="B1241" t="s">
        <v>4971</v>
      </c>
      <c r="C1241" t="s">
        <v>4972</v>
      </c>
      <c r="D1241" t="s">
        <v>4973</v>
      </c>
      <c r="E1241" t="s">
        <v>4974</v>
      </c>
      <c r="F1241" t="s">
        <v>1</v>
      </c>
      <c r="G1241" t="s">
        <v>4975</v>
      </c>
      <c r="H1241" t="s">
        <v>4976</v>
      </c>
      <c r="I1241" t="s">
        <v>1</v>
      </c>
    </row>
    <row r="1242" spans="1:9" x14ac:dyDescent="0.3">
      <c r="A1242">
        <v>62050</v>
      </c>
      <c r="B1242" t="s">
        <v>4971</v>
      </c>
      <c r="C1242" t="s">
        <v>4972</v>
      </c>
      <c r="D1242" t="s">
        <v>4973</v>
      </c>
      <c r="E1242" t="s">
        <v>4974</v>
      </c>
      <c r="F1242" t="s">
        <v>1</v>
      </c>
      <c r="G1242" t="s">
        <v>4975</v>
      </c>
      <c r="H1242" t="s">
        <v>4976</v>
      </c>
      <c r="I1242" t="s">
        <v>1</v>
      </c>
    </row>
    <row r="1243" spans="1:9" x14ac:dyDescent="0.3">
      <c r="A1243">
        <v>62100</v>
      </c>
      <c r="B1243" t="s">
        <v>4977</v>
      </c>
      <c r="C1243" t="s">
        <v>4978</v>
      </c>
      <c r="D1243" t="s">
        <v>4979</v>
      </c>
      <c r="E1243" t="s">
        <v>4980</v>
      </c>
      <c r="F1243" t="s">
        <v>1</v>
      </c>
      <c r="G1243" t="s">
        <v>4981</v>
      </c>
      <c r="H1243" t="s">
        <v>4982</v>
      </c>
      <c r="I1243" t="s">
        <v>1</v>
      </c>
    </row>
    <row r="1244" spans="1:9" x14ac:dyDescent="0.3">
      <c r="A1244">
        <v>62150</v>
      </c>
      <c r="B1244" t="s">
        <v>4983</v>
      </c>
      <c r="C1244" t="s">
        <v>4984</v>
      </c>
      <c r="D1244" t="s">
        <v>4985</v>
      </c>
      <c r="E1244" t="s">
        <v>4986</v>
      </c>
      <c r="F1244" t="s">
        <v>1</v>
      </c>
      <c r="G1244" t="s">
        <v>4987</v>
      </c>
      <c r="H1244" t="s">
        <v>4988</v>
      </c>
      <c r="I1244" t="s">
        <v>1</v>
      </c>
    </row>
    <row r="1245" spans="1:9" x14ac:dyDescent="0.3">
      <c r="A1245">
        <v>62200</v>
      </c>
      <c r="B1245" t="s">
        <v>4989</v>
      </c>
      <c r="C1245" t="s">
        <v>4990</v>
      </c>
      <c r="D1245" t="s">
        <v>4991</v>
      </c>
      <c r="E1245" t="s">
        <v>4992</v>
      </c>
      <c r="F1245" t="s">
        <v>1</v>
      </c>
      <c r="G1245" t="s">
        <v>4993</v>
      </c>
      <c r="H1245" t="s">
        <v>4994</v>
      </c>
      <c r="I1245" t="s">
        <v>1</v>
      </c>
    </row>
    <row r="1246" spans="1:9" x14ac:dyDescent="0.3">
      <c r="A1246">
        <v>62250</v>
      </c>
      <c r="B1246" t="s">
        <v>4995</v>
      </c>
      <c r="C1246" t="s">
        <v>4996</v>
      </c>
      <c r="D1246" t="s">
        <v>4997</v>
      </c>
      <c r="E1246" t="s">
        <v>4998</v>
      </c>
      <c r="F1246" t="s">
        <v>1</v>
      </c>
      <c r="G1246" t="s">
        <v>4999</v>
      </c>
      <c r="H1246" t="s">
        <v>5000</v>
      </c>
      <c r="I1246" t="s">
        <v>1</v>
      </c>
    </row>
    <row r="1247" spans="1:9" x14ac:dyDescent="0.3">
      <c r="A1247">
        <v>62300</v>
      </c>
      <c r="B1247" t="s">
        <v>5001</v>
      </c>
      <c r="C1247" t="s">
        <v>5002</v>
      </c>
      <c r="D1247" t="s">
        <v>5003</v>
      </c>
      <c r="E1247" t="s">
        <v>5004</v>
      </c>
      <c r="F1247" t="s">
        <v>1</v>
      </c>
      <c r="G1247" t="s">
        <v>5005</v>
      </c>
      <c r="H1247" t="s">
        <v>5006</v>
      </c>
      <c r="I1247" t="s">
        <v>1</v>
      </c>
    </row>
    <row r="1248" spans="1:9" x14ac:dyDescent="0.3">
      <c r="A1248">
        <v>62350</v>
      </c>
      <c r="B1248" t="s">
        <v>5007</v>
      </c>
      <c r="C1248" t="s">
        <v>5008</v>
      </c>
      <c r="D1248" t="s">
        <v>5009</v>
      </c>
      <c r="E1248" t="s">
        <v>5010</v>
      </c>
      <c r="F1248" t="s">
        <v>1</v>
      </c>
      <c r="G1248" t="s">
        <v>5011</v>
      </c>
      <c r="H1248" t="s">
        <v>5012</v>
      </c>
      <c r="I1248" t="s">
        <v>1</v>
      </c>
    </row>
    <row r="1249" spans="1:9" x14ac:dyDescent="0.3">
      <c r="A1249">
        <v>62400</v>
      </c>
      <c r="B1249" t="s">
        <v>5013</v>
      </c>
      <c r="C1249" t="s">
        <v>5014</v>
      </c>
      <c r="D1249" t="s">
        <v>5015</v>
      </c>
      <c r="E1249" t="s">
        <v>5016</v>
      </c>
      <c r="F1249" t="s">
        <v>1</v>
      </c>
      <c r="G1249" t="s">
        <v>5017</v>
      </c>
      <c r="H1249" t="s">
        <v>5018</v>
      </c>
      <c r="I1249" t="s">
        <v>1</v>
      </c>
    </row>
    <row r="1250" spans="1:9" x14ac:dyDescent="0.3">
      <c r="A1250">
        <v>62450</v>
      </c>
      <c r="B1250" t="s">
        <v>5019</v>
      </c>
      <c r="C1250" t="s">
        <v>5020</v>
      </c>
      <c r="D1250" t="s">
        <v>5021</v>
      </c>
      <c r="E1250" t="s">
        <v>5022</v>
      </c>
      <c r="F1250" t="s">
        <v>1</v>
      </c>
      <c r="G1250" t="s">
        <v>5023</v>
      </c>
      <c r="H1250" t="s">
        <v>5024</v>
      </c>
      <c r="I1250" t="s">
        <v>1</v>
      </c>
    </row>
    <row r="1251" spans="1:9" x14ac:dyDescent="0.3">
      <c r="A1251">
        <v>62500</v>
      </c>
      <c r="B1251" t="s">
        <v>5025</v>
      </c>
      <c r="C1251" t="s">
        <v>5026</v>
      </c>
      <c r="D1251" t="s">
        <v>5027</v>
      </c>
      <c r="E1251" t="s">
        <v>5028</v>
      </c>
      <c r="F1251" t="s">
        <v>1</v>
      </c>
      <c r="G1251" t="s">
        <v>5029</v>
      </c>
      <c r="H1251" t="s">
        <v>5030</v>
      </c>
      <c r="I1251" t="s">
        <v>1</v>
      </c>
    </row>
    <row r="1252" spans="1:9" x14ac:dyDescent="0.3">
      <c r="A1252">
        <v>62550</v>
      </c>
      <c r="B1252" t="s">
        <v>5031</v>
      </c>
      <c r="C1252" t="s">
        <v>5032</v>
      </c>
      <c r="D1252" t="s">
        <v>5033</v>
      </c>
      <c r="E1252" t="s">
        <v>5034</v>
      </c>
      <c r="F1252" t="s">
        <v>1</v>
      </c>
      <c r="G1252" t="s">
        <v>5035</v>
      </c>
      <c r="H1252" t="s">
        <v>5036</v>
      </c>
      <c r="I1252" t="s">
        <v>1</v>
      </c>
    </row>
    <row r="1253" spans="1:9" x14ac:dyDescent="0.3">
      <c r="A1253">
        <v>62600</v>
      </c>
      <c r="B1253" t="s">
        <v>5031</v>
      </c>
      <c r="C1253" t="s">
        <v>5032</v>
      </c>
      <c r="D1253" t="s">
        <v>5033</v>
      </c>
      <c r="E1253" t="s">
        <v>5034</v>
      </c>
      <c r="F1253" t="s">
        <v>1</v>
      </c>
      <c r="G1253" t="s">
        <v>5035</v>
      </c>
      <c r="H1253" t="s">
        <v>5036</v>
      </c>
      <c r="I1253" t="s">
        <v>1</v>
      </c>
    </row>
    <row r="1254" spans="1:9" x14ac:dyDescent="0.3">
      <c r="A1254">
        <v>62650</v>
      </c>
      <c r="B1254" t="s">
        <v>5037</v>
      </c>
      <c r="C1254" t="s">
        <v>5038</v>
      </c>
      <c r="D1254" t="s">
        <v>5039</v>
      </c>
      <c r="E1254" t="s">
        <v>5040</v>
      </c>
      <c r="F1254" t="s">
        <v>1</v>
      </c>
      <c r="G1254" t="s">
        <v>5041</v>
      </c>
      <c r="H1254" t="s">
        <v>5042</v>
      </c>
      <c r="I1254" t="s">
        <v>1</v>
      </c>
    </row>
    <row r="1255" spans="1:9" x14ac:dyDescent="0.3">
      <c r="A1255">
        <v>62700</v>
      </c>
      <c r="B1255" t="s">
        <v>5037</v>
      </c>
      <c r="C1255" t="s">
        <v>5038</v>
      </c>
      <c r="D1255" t="s">
        <v>5039</v>
      </c>
      <c r="E1255" t="s">
        <v>5040</v>
      </c>
      <c r="F1255" t="s">
        <v>1</v>
      </c>
      <c r="G1255" t="s">
        <v>5041</v>
      </c>
      <c r="H1255" t="s">
        <v>5042</v>
      </c>
      <c r="I1255" t="s">
        <v>1</v>
      </c>
    </row>
    <row r="1256" spans="1:9" x14ac:dyDescent="0.3">
      <c r="A1256">
        <v>62750</v>
      </c>
      <c r="B1256" t="s">
        <v>5043</v>
      </c>
      <c r="C1256" t="s">
        <v>5044</v>
      </c>
      <c r="D1256" t="s">
        <v>5045</v>
      </c>
      <c r="E1256" t="s">
        <v>5046</v>
      </c>
      <c r="F1256" t="s">
        <v>1</v>
      </c>
      <c r="G1256" t="s">
        <v>5047</v>
      </c>
      <c r="H1256" t="s">
        <v>5048</v>
      </c>
      <c r="I1256" t="s">
        <v>1</v>
      </c>
    </row>
    <row r="1257" spans="1:9" x14ac:dyDescent="0.3">
      <c r="A1257">
        <v>62800</v>
      </c>
      <c r="B1257" t="s">
        <v>5049</v>
      </c>
      <c r="C1257" t="s">
        <v>5050</v>
      </c>
      <c r="D1257" t="s">
        <v>5051</v>
      </c>
      <c r="E1257" t="s">
        <v>5052</v>
      </c>
      <c r="F1257" t="s">
        <v>1</v>
      </c>
      <c r="G1257" t="s">
        <v>5053</v>
      </c>
      <c r="H1257" t="s">
        <v>5054</v>
      </c>
      <c r="I1257" t="s">
        <v>1</v>
      </c>
    </row>
    <row r="1258" spans="1:9" x14ac:dyDescent="0.3">
      <c r="A1258">
        <v>62850</v>
      </c>
      <c r="B1258" t="s">
        <v>5055</v>
      </c>
      <c r="C1258" t="s">
        <v>5056</v>
      </c>
      <c r="D1258" t="s">
        <v>5057</v>
      </c>
      <c r="E1258" t="s">
        <v>5058</v>
      </c>
      <c r="F1258" t="s">
        <v>1</v>
      </c>
      <c r="G1258" t="s">
        <v>5059</v>
      </c>
      <c r="H1258" t="s">
        <v>5060</v>
      </c>
      <c r="I1258" t="s">
        <v>1</v>
      </c>
    </row>
    <row r="1259" spans="1:9" x14ac:dyDescent="0.3">
      <c r="A1259">
        <v>62900</v>
      </c>
      <c r="B1259" t="s">
        <v>5061</v>
      </c>
      <c r="C1259" t="s">
        <v>5062</v>
      </c>
      <c r="D1259" t="s">
        <v>5063</v>
      </c>
      <c r="E1259" t="s">
        <v>5064</v>
      </c>
      <c r="F1259" t="s">
        <v>1</v>
      </c>
      <c r="G1259" t="s">
        <v>5065</v>
      </c>
      <c r="H1259" t="s">
        <v>5066</v>
      </c>
      <c r="I1259" t="s">
        <v>1</v>
      </c>
    </row>
    <row r="1260" spans="1:9" x14ac:dyDescent="0.3">
      <c r="A1260">
        <v>62950</v>
      </c>
      <c r="B1260" t="s">
        <v>5067</v>
      </c>
      <c r="C1260" t="s">
        <v>5068</v>
      </c>
      <c r="D1260" t="s">
        <v>5069</v>
      </c>
      <c r="E1260" t="s">
        <v>5070</v>
      </c>
      <c r="F1260" t="s">
        <v>1</v>
      </c>
      <c r="G1260" t="s">
        <v>5071</v>
      </c>
      <c r="H1260" t="s">
        <v>5072</v>
      </c>
      <c r="I1260" t="s">
        <v>1</v>
      </c>
    </row>
    <row r="1261" spans="1:9" x14ac:dyDescent="0.3">
      <c r="A1261">
        <v>63000</v>
      </c>
      <c r="B1261" t="s">
        <v>5073</v>
      </c>
      <c r="C1261" t="s">
        <v>5074</v>
      </c>
      <c r="D1261" t="s">
        <v>5075</v>
      </c>
      <c r="E1261" t="s">
        <v>5076</v>
      </c>
      <c r="F1261" t="s">
        <v>1</v>
      </c>
      <c r="G1261" t="s">
        <v>5077</v>
      </c>
      <c r="H1261" t="s">
        <v>5078</v>
      </c>
      <c r="I1261" t="s">
        <v>1</v>
      </c>
    </row>
    <row r="1262" spans="1:9" x14ac:dyDescent="0.3">
      <c r="A1262">
        <v>63050</v>
      </c>
      <c r="B1262" t="s">
        <v>5079</v>
      </c>
      <c r="C1262" t="s">
        <v>5080</v>
      </c>
      <c r="D1262" t="s">
        <v>5081</v>
      </c>
      <c r="E1262" t="s">
        <v>5082</v>
      </c>
      <c r="F1262" t="s">
        <v>1</v>
      </c>
      <c r="G1262" t="s">
        <v>5083</v>
      </c>
      <c r="H1262" t="s">
        <v>5084</v>
      </c>
      <c r="I1262" t="s">
        <v>1</v>
      </c>
    </row>
    <row r="1263" spans="1:9" x14ac:dyDescent="0.3">
      <c r="A1263">
        <v>63100</v>
      </c>
      <c r="B1263" t="s">
        <v>5085</v>
      </c>
      <c r="C1263" t="s">
        <v>5086</v>
      </c>
      <c r="D1263" t="s">
        <v>5087</v>
      </c>
      <c r="E1263" t="s">
        <v>5088</v>
      </c>
      <c r="F1263" t="s">
        <v>1</v>
      </c>
      <c r="G1263" t="s">
        <v>5089</v>
      </c>
      <c r="H1263" t="s">
        <v>5090</v>
      </c>
      <c r="I1263" t="s">
        <v>1</v>
      </c>
    </row>
    <row r="1264" spans="1:9" x14ac:dyDescent="0.3">
      <c r="A1264">
        <v>63150</v>
      </c>
      <c r="B1264" t="s">
        <v>5091</v>
      </c>
      <c r="C1264" t="s">
        <v>5092</v>
      </c>
      <c r="D1264" t="s">
        <v>5093</v>
      </c>
      <c r="E1264" t="s">
        <v>5094</v>
      </c>
      <c r="F1264" t="s">
        <v>1</v>
      </c>
      <c r="G1264" t="s">
        <v>5095</v>
      </c>
      <c r="H1264" t="s">
        <v>5096</v>
      </c>
      <c r="I1264" t="s">
        <v>1</v>
      </c>
    </row>
    <row r="1265" spans="1:9" x14ac:dyDescent="0.3">
      <c r="A1265">
        <v>63200</v>
      </c>
      <c r="B1265" t="s">
        <v>5097</v>
      </c>
      <c r="C1265" t="s">
        <v>5098</v>
      </c>
      <c r="D1265" t="s">
        <v>5099</v>
      </c>
      <c r="E1265" t="s">
        <v>5100</v>
      </c>
      <c r="F1265" t="s">
        <v>1</v>
      </c>
      <c r="G1265" t="s">
        <v>5101</v>
      </c>
      <c r="H1265" t="s">
        <v>5102</v>
      </c>
      <c r="I1265" t="s">
        <v>1</v>
      </c>
    </row>
    <row r="1266" spans="1:9" x14ac:dyDescent="0.3">
      <c r="A1266">
        <v>63250</v>
      </c>
      <c r="B1266" t="s">
        <v>5103</v>
      </c>
      <c r="C1266" t="s">
        <v>5104</v>
      </c>
      <c r="D1266" t="s">
        <v>5105</v>
      </c>
      <c r="E1266" t="s">
        <v>5106</v>
      </c>
      <c r="F1266" t="s">
        <v>1</v>
      </c>
      <c r="G1266" t="s">
        <v>5107</v>
      </c>
      <c r="H1266" t="s">
        <v>5108</v>
      </c>
      <c r="I1266" t="s">
        <v>1</v>
      </c>
    </row>
    <row r="1267" spans="1:9" x14ac:dyDescent="0.3">
      <c r="A1267">
        <v>63300</v>
      </c>
      <c r="B1267" t="s">
        <v>5109</v>
      </c>
      <c r="C1267" t="s">
        <v>5110</v>
      </c>
      <c r="D1267" t="s">
        <v>5111</v>
      </c>
      <c r="E1267" t="s">
        <v>5112</v>
      </c>
      <c r="F1267" t="s">
        <v>1</v>
      </c>
      <c r="G1267" t="s">
        <v>5113</v>
      </c>
      <c r="H1267" t="s">
        <v>5114</v>
      </c>
      <c r="I1267" t="s">
        <v>1</v>
      </c>
    </row>
    <row r="1268" spans="1:9" x14ac:dyDescent="0.3">
      <c r="A1268">
        <v>63350</v>
      </c>
      <c r="B1268" t="s">
        <v>5115</v>
      </c>
      <c r="C1268" t="s">
        <v>5116</v>
      </c>
      <c r="D1268" t="s">
        <v>5117</v>
      </c>
      <c r="E1268" t="s">
        <v>5118</v>
      </c>
      <c r="F1268" t="s">
        <v>1</v>
      </c>
      <c r="G1268" t="s">
        <v>5119</v>
      </c>
      <c r="H1268" t="s">
        <v>5120</v>
      </c>
      <c r="I1268" t="s">
        <v>1</v>
      </c>
    </row>
    <row r="1269" spans="1:9" x14ac:dyDescent="0.3">
      <c r="A1269">
        <v>63400</v>
      </c>
      <c r="B1269" t="s">
        <v>5121</v>
      </c>
      <c r="C1269" t="s">
        <v>5122</v>
      </c>
      <c r="D1269" t="s">
        <v>5123</v>
      </c>
      <c r="E1269" t="s">
        <v>5124</v>
      </c>
      <c r="F1269" t="s">
        <v>1</v>
      </c>
      <c r="G1269" t="s">
        <v>5125</v>
      </c>
      <c r="H1269" t="s">
        <v>5126</v>
      </c>
      <c r="I1269" t="s">
        <v>1</v>
      </c>
    </row>
    <row r="1270" spans="1:9" x14ac:dyDescent="0.3">
      <c r="A1270">
        <v>63450</v>
      </c>
      <c r="B1270" t="s">
        <v>5127</v>
      </c>
      <c r="C1270" t="s">
        <v>5128</v>
      </c>
      <c r="D1270" t="s">
        <v>5129</v>
      </c>
      <c r="E1270" t="s">
        <v>5130</v>
      </c>
      <c r="F1270" t="s">
        <v>1</v>
      </c>
      <c r="G1270" t="s">
        <v>5131</v>
      </c>
      <c r="H1270" t="s">
        <v>5132</v>
      </c>
      <c r="I1270" t="s">
        <v>1</v>
      </c>
    </row>
    <row r="1271" spans="1:9" x14ac:dyDescent="0.3">
      <c r="A1271">
        <v>63500</v>
      </c>
      <c r="B1271" t="s">
        <v>5133</v>
      </c>
      <c r="C1271" t="s">
        <v>5134</v>
      </c>
      <c r="D1271" t="s">
        <v>5135</v>
      </c>
      <c r="E1271" t="s">
        <v>5136</v>
      </c>
      <c r="F1271" t="s">
        <v>1</v>
      </c>
      <c r="G1271" t="s">
        <v>5137</v>
      </c>
      <c r="H1271" t="s">
        <v>5138</v>
      </c>
      <c r="I1271" t="s">
        <v>1</v>
      </c>
    </row>
    <row r="1272" spans="1:9" x14ac:dyDescent="0.3">
      <c r="A1272">
        <v>63550</v>
      </c>
      <c r="B1272" t="s">
        <v>5139</v>
      </c>
      <c r="C1272" t="s">
        <v>5140</v>
      </c>
      <c r="D1272" t="s">
        <v>5141</v>
      </c>
      <c r="E1272" t="s">
        <v>5142</v>
      </c>
      <c r="F1272" t="s">
        <v>1</v>
      </c>
      <c r="G1272" t="s">
        <v>5143</v>
      </c>
      <c r="H1272" t="s">
        <v>5144</v>
      </c>
      <c r="I1272" t="s">
        <v>1</v>
      </c>
    </row>
    <row r="1273" spans="1:9" x14ac:dyDescent="0.3">
      <c r="A1273">
        <v>63600</v>
      </c>
      <c r="B1273" t="s">
        <v>5145</v>
      </c>
      <c r="C1273" t="s">
        <v>5146</v>
      </c>
      <c r="D1273" t="s">
        <v>5147</v>
      </c>
      <c r="E1273" t="s">
        <v>5148</v>
      </c>
      <c r="F1273" t="s">
        <v>1</v>
      </c>
      <c r="G1273" t="s">
        <v>5149</v>
      </c>
      <c r="H1273" t="s">
        <v>5150</v>
      </c>
      <c r="I1273" t="s">
        <v>1</v>
      </c>
    </row>
    <row r="1274" spans="1:9" x14ac:dyDescent="0.3">
      <c r="A1274">
        <v>63650</v>
      </c>
      <c r="B1274" t="s">
        <v>5145</v>
      </c>
      <c r="C1274" t="s">
        <v>5146</v>
      </c>
      <c r="D1274" t="s">
        <v>5147</v>
      </c>
      <c r="E1274" t="s">
        <v>5148</v>
      </c>
      <c r="F1274" t="s">
        <v>1</v>
      </c>
      <c r="G1274" t="s">
        <v>5149</v>
      </c>
      <c r="H1274" t="s">
        <v>5150</v>
      </c>
      <c r="I1274" t="s">
        <v>1</v>
      </c>
    </row>
    <row r="1275" spans="1:9" x14ac:dyDescent="0.3">
      <c r="A1275">
        <v>63700</v>
      </c>
      <c r="B1275" t="s">
        <v>5151</v>
      </c>
      <c r="C1275" t="s">
        <v>5152</v>
      </c>
      <c r="D1275" t="s">
        <v>5153</v>
      </c>
      <c r="E1275" t="s">
        <v>5154</v>
      </c>
      <c r="F1275" t="s">
        <v>1</v>
      </c>
      <c r="G1275" t="s">
        <v>5155</v>
      </c>
      <c r="H1275" t="s">
        <v>5156</v>
      </c>
      <c r="I1275" t="s">
        <v>1</v>
      </c>
    </row>
    <row r="1276" spans="1:9" x14ac:dyDescent="0.3">
      <c r="A1276">
        <v>63750</v>
      </c>
      <c r="B1276" t="s">
        <v>5157</v>
      </c>
      <c r="C1276" t="s">
        <v>5158</v>
      </c>
      <c r="D1276" t="s">
        <v>5159</v>
      </c>
      <c r="E1276" t="s">
        <v>5160</v>
      </c>
      <c r="F1276" t="s">
        <v>1</v>
      </c>
      <c r="G1276" t="s">
        <v>5161</v>
      </c>
      <c r="H1276" t="s">
        <v>5162</v>
      </c>
      <c r="I1276" t="s">
        <v>1</v>
      </c>
    </row>
    <row r="1277" spans="1:9" x14ac:dyDescent="0.3">
      <c r="A1277">
        <v>63800</v>
      </c>
      <c r="B1277" t="s">
        <v>5163</v>
      </c>
      <c r="C1277" t="s">
        <v>5164</v>
      </c>
      <c r="D1277" t="s">
        <v>5165</v>
      </c>
      <c r="E1277" t="s">
        <v>5166</v>
      </c>
      <c r="F1277" t="s">
        <v>1</v>
      </c>
      <c r="G1277" t="s">
        <v>5167</v>
      </c>
      <c r="H1277" t="s">
        <v>5168</v>
      </c>
      <c r="I1277" t="s">
        <v>1</v>
      </c>
    </row>
    <row r="1278" spans="1:9" x14ac:dyDescent="0.3">
      <c r="A1278">
        <v>63850</v>
      </c>
      <c r="B1278" t="s">
        <v>5169</v>
      </c>
      <c r="C1278" t="s">
        <v>5170</v>
      </c>
      <c r="D1278" t="s">
        <v>5171</v>
      </c>
      <c r="E1278" t="s">
        <v>5172</v>
      </c>
      <c r="F1278" t="s">
        <v>1</v>
      </c>
      <c r="G1278" t="s">
        <v>5173</v>
      </c>
      <c r="H1278" t="s">
        <v>5174</v>
      </c>
      <c r="I1278" t="s">
        <v>1</v>
      </c>
    </row>
    <row r="1279" spans="1:9" x14ac:dyDescent="0.3">
      <c r="A1279">
        <v>63900</v>
      </c>
      <c r="B1279" t="s">
        <v>5175</v>
      </c>
      <c r="C1279" t="s">
        <v>5176</v>
      </c>
      <c r="D1279" t="s">
        <v>5177</v>
      </c>
      <c r="E1279" t="s">
        <v>5178</v>
      </c>
      <c r="F1279" t="s">
        <v>1</v>
      </c>
      <c r="G1279" t="s">
        <v>5179</v>
      </c>
      <c r="H1279" t="s">
        <v>5180</v>
      </c>
      <c r="I1279" t="s">
        <v>1</v>
      </c>
    </row>
    <row r="1280" spans="1:9" x14ac:dyDescent="0.3">
      <c r="A1280">
        <v>63950</v>
      </c>
      <c r="B1280" t="s">
        <v>5181</v>
      </c>
      <c r="C1280" t="s">
        <v>5182</v>
      </c>
      <c r="D1280" t="s">
        <v>5183</v>
      </c>
      <c r="E1280" t="s">
        <v>5184</v>
      </c>
      <c r="F1280" t="s">
        <v>1</v>
      </c>
      <c r="G1280" t="s">
        <v>5185</v>
      </c>
      <c r="H1280" t="s">
        <v>5186</v>
      </c>
      <c r="I1280" t="s">
        <v>1</v>
      </c>
    </row>
    <row r="1281" spans="1:9" x14ac:dyDescent="0.3">
      <c r="A1281">
        <v>64000</v>
      </c>
      <c r="B1281" t="s">
        <v>5187</v>
      </c>
      <c r="C1281" t="s">
        <v>5188</v>
      </c>
      <c r="D1281" t="s">
        <v>5189</v>
      </c>
      <c r="E1281" t="s">
        <v>5190</v>
      </c>
      <c r="F1281" t="s">
        <v>1</v>
      </c>
      <c r="G1281" t="s">
        <v>5191</v>
      </c>
      <c r="H1281" t="s">
        <v>5192</v>
      </c>
      <c r="I1281" t="s">
        <v>1</v>
      </c>
    </row>
    <row r="1282" spans="1:9" x14ac:dyDescent="0.3">
      <c r="A1282">
        <v>64050</v>
      </c>
      <c r="B1282" t="s">
        <v>5187</v>
      </c>
      <c r="C1282" t="s">
        <v>5188</v>
      </c>
      <c r="D1282" t="s">
        <v>5189</v>
      </c>
      <c r="E1282" t="s">
        <v>5190</v>
      </c>
      <c r="F1282" t="s">
        <v>1</v>
      </c>
      <c r="G1282" t="s">
        <v>5191</v>
      </c>
      <c r="H1282" t="s">
        <v>5192</v>
      </c>
      <c r="I1282" t="s">
        <v>1</v>
      </c>
    </row>
    <row r="1283" spans="1:9" x14ac:dyDescent="0.3">
      <c r="A1283">
        <v>64100</v>
      </c>
      <c r="B1283" t="s">
        <v>5193</v>
      </c>
      <c r="C1283" t="s">
        <v>5194</v>
      </c>
      <c r="D1283" t="s">
        <v>5195</v>
      </c>
      <c r="E1283" t="s">
        <v>5196</v>
      </c>
      <c r="F1283" t="s">
        <v>1</v>
      </c>
      <c r="G1283" t="s">
        <v>5197</v>
      </c>
      <c r="H1283" t="s">
        <v>5198</v>
      </c>
      <c r="I1283" t="s">
        <v>1</v>
      </c>
    </row>
    <row r="1284" spans="1:9" x14ac:dyDescent="0.3">
      <c r="A1284">
        <v>64150</v>
      </c>
      <c r="B1284" t="s">
        <v>5199</v>
      </c>
      <c r="C1284" t="s">
        <v>5200</v>
      </c>
      <c r="D1284" t="s">
        <v>5201</v>
      </c>
      <c r="E1284" t="s">
        <v>5202</v>
      </c>
      <c r="F1284" t="s">
        <v>1</v>
      </c>
      <c r="G1284" t="s">
        <v>5203</v>
      </c>
      <c r="H1284" t="s">
        <v>5204</v>
      </c>
      <c r="I1284" t="s">
        <v>1</v>
      </c>
    </row>
    <row r="1285" spans="1:9" x14ac:dyDescent="0.3">
      <c r="A1285">
        <v>64200</v>
      </c>
      <c r="B1285" t="s">
        <v>5205</v>
      </c>
      <c r="C1285" t="s">
        <v>5206</v>
      </c>
      <c r="D1285" t="s">
        <v>5207</v>
      </c>
      <c r="E1285" t="s">
        <v>5208</v>
      </c>
      <c r="F1285" t="s">
        <v>1</v>
      </c>
      <c r="G1285" t="s">
        <v>5209</v>
      </c>
      <c r="H1285" t="s">
        <v>5210</v>
      </c>
      <c r="I1285" t="s">
        <v>1</v>
      </c>
    </row>
    <row r="1286" spans="1:9" x14ac:dyDescent="0.3">
      <c r="A1286">
        <v>64250</v>
      </c>
      <c r="B1286" t="s">
        <v>5211</v>
      </c>
      <c r="C1286" t="s">
        <v>5212</v>
      </c>
      <c r="D1286" t="s">
        <v>5213</v>
      </c>
      <c r="E1286" t="s">
        <v>5214</v>
      </c>
      <c r="F1286" t="s">
        <v>1</v>
      </c>
      <c r="G1286" t="s">
        <v>5215</v>
      </c>
      <c r="H1286" t="s">
        <v>5216</v>
      </c>
      <c r="I1286" t="s">
        <v>1</v>
      </c>
    </row>
    <row r="1287" spans="1:9" x14ac:dyDescent="0.3">
      <c r="A1287">
        <v>64300</v>
      </c>
      <c r="B1287" t="s">
        <v>5211</v>
      </c>
      <c r="C1287" t="s">
        <v>5212</v>
      </c>
      <c r="D1287" t="s">
        <v>5213</v>
      </c>
      <c r="E1287" t="s">
        <v>5214</v>
      </c>
      <c r="F1287" t="s">
        <v>1</v>
      </c>
      <c r="G1287" t="s">
        <v>5215</v>
      </c>
      <c r="H1287" t="s">
        <v>5216</v>
      </c>
      <c r="I1287" t="s">
        <v>1</v>
      </c>
    </row>
    <row r="1288" spans="1:9" x14ac:dyDescent="0.3">
      <c r="A1288">
        <v>64350</v>
      </c>
      <c r="B1288" t="s">
        <v>5217</v>
      </c>
      <c r="C1288" t="s">
        <v>5218</v>
      </c>
      <c r="D1288" t="s">
        <v>5219</v>
      </c>
      <c r="E1288" t="s">
        <v>5220</v>
      </c>
      <c r="F1288" t="s">
        <v>1</v>
      </c>
      <c r="G1288" t="s">
        <v>5221</v>
      </c>
      <c r="H1288" t="s">
        <v>5222</v>
      </c>
      <c r="I1288" t="s">
        <v>1</v>
      </c>
    </row>
    <row r="1289" spans="1:9" x14ac:dyDescent="0.3">
      <c r="A1289">
        <v>64400</v>
      </c>
      <c r="B1289" t="s">
        <v>5217</v>
      </c>
      <c r="C1289" t="s">
        <v>5218</v>
      </c>
      <c r="D1289" t="s">
        <v>5219</v>
      </c>
      <c r="E1289" t="s">
        <v>5220</v>
      </c>
      <c r="F1289" t="s">
        <v>1</v>
      </c>
      <c r="G1289" t="s">
        <v>5221</v>
      </c>
      <c r="H1289" t="s">
        <v>5222</v>
      </c>
      <c r="I1289" t="s">
        <v>1</v>
      </c>
    </row>
    <row r="1290" spans="1:9" x14ac:dyDescent="0.3">
      <c r="A1290">
        <v>64450</v>
      </c>
      <c r="B1290" t="s">
        <v>5223</v>
      </c>
      <c r="C1290" t="s">
        <v>5224</v>
      </c>
      <c r="D1290" t="s">
        <v>5225</v>
      </c>
      <c r="E1290" t="s">
        <v>5226</v>
      </c>
      <c r="F1290" t="s">
        <v>1</v>
      </c>
      <c r="G1290" t="s">
        <v>5227</v>
      </c>
      <c r="H1290" t="s">
        <v>5228</v>
      </c>
      <c r="I1290" t="s">
        <v>1</v>
      </c>
    </row>
    <row r="1291" spans="1:9" x14ac:dyDescent="0.3">
      <c r="A1291">
        <v>64500</v>
      </c>
      <c r="B1291" t="s">
        <v>5229</v>
      </c>
      <c r="C1291" t="s">
        <v>5230</v>
      </c>
      <c r="D1291" t="s">
        <v>5231</v>
      </c>
      <c r="E1291" t="s">
        <v>5232</v>
      </c>
      <c r="F1291" t="s">
        <v>1</v>
      </c>
      <c r="G1291" t="s">
        <v>5233</v>
      </c>
      <c r="H1291" t="s">
        <v>5234</v>
      </c>
      <c r="I1291" t="s">
        <v>1</v>
      </c>
    </row>
    <row r="1292" spans="1:9" x14ac:dyDescent="0.3">
      <c r="A1292">
        <v>64550</v>
      </c>
      <c r="B1292" t="s">
        <v>5235</v>
      </c>
      <c r="C1292" t="s">
        <v>5236</v>
      </c>
      <c r="D1292" t="s">
        <v>5237</v>
      </c>
      <c r="E1292" t="s">
        <v>5238</v>
      </c>
      <c r="F1292" t="s">
        <v>1</v>
      </c>
      <c r="G1292" t="s">
        <v>5239</v>
      </c>
      <c r="H1292" t="s">
        <v>5240</v>
      </c>
      <c r="I1292" t="s">
        <v>1</v>
      </c>
    </row>
    <row r="1293" spans="1:9" x14ac:dyDescent="0.3">
      <c r="A1293">
        <v>64600</v>
      </c>
      <c r="B1293" t="s">
        <v>5241</v>
      </c>
      <c r="C1293" t="s">
        <v>5242</v>
      </c>
      <c r="D1293" t="s">
        <v>5243</v>
      </c>
      <c r="E1293" t="s">
        <v>5244</v>
      </c>
      <c r="F1293" t="s">
        <v>1</v>
      </c>
      <c r="G1293" t="s">
        <v>5245</v>
      </c>
      <c r="H1293" t="s">
        <v>5246</v>
      </c>
      <c r="I1293" t="s">
        <v>1</v>
      </c>
    </row>
    <row r="1294" spans="1:9" x14ac:dyDescent="0.3">
      <c r="A1294">
        <v>64650</v>
      </c>
      <c r="B1294" t="s">
        <v>5247</v>
      </c>
      <c r="C1294" t="s">
        <v>5248</v>
      </c>
      <c r="D1294" t="s">
        <v>5249</v>
      </c>
      <c r="E1294" t="s">
        <v>5250</v>
      </c>
      <c r="F1294" t="s">
        <v>1</v>
      </c>
      <c r="G1294" t="s">
        <v>5251</v>
      </c>
      <c r="H1294" t="s">
        <v>5252</v>
      </c>
      <c r="I1294" t="s">
        <v>1</v>
      </c>
    </row>
    <row r="1295" spans="1:9" x14ac:dyDescent="0.3">
      <c r="A1295">
        <v>64700</v>
      </c>
      <c r="B1295" t="s">
        <v>5253</v>
      </c>
      <c r="C1295" t="s">
        <v>5254</v>
      </c>
      <c r="D1295" t="s">
        <v>5255</v>
      </c>
      <c r="E1295" t="s">
        <v>5256</v>
      </c>
      <c r="F1295" t="s">
        <v>1</v>
      </c>
      <c r="G1295" t="s">
        <v>5257</v>
      </c>
      <c r="H1295" t="s">
        <v>5258</v>
      </c>
      <c r="I1295" t="s">
        <v>1</v>
      </c>
    </row>
    <row r="1296" spans="1:9" x14ac:dyDescent="0.3">
      <c r="A1296">
        <v>64750</v>
      </c>
      <c r="B1296" t="s">
        <v>5253</v>
      </c>
      <c r="C1296" t="s">
        <v>5254</v>
      </c>
      <c r="D1296" t="s">
        <v>5255</v>
      </c>
      <c r="E1296" t="s">
        <v>5256</v>
      </c>
      <c r="F1296" t="s">
        <v>1</v>
      </c>
      <c r="G1296" t="s">
        <v>5257</v>
      </c>
      <c r="H1296" t="s">
        <v>5258</v>
      </c>
      <c r="I1296" t="s">
        <v>1</v>
      </c>
    </row>
    <row r="1297" spans="1:9" x14ac:dyDescent="0.3">
      <c r="A1297">
        <v>64800</v>
      </c>
      <c r="B1297" t="s">
        <v>5259</v>
      </c>
      <c r="C1297" t="s">
        <v>5260</v>
      </c>
      <c r="D1297" t="s">
        <v>5261</v>
      </c>
      <c r="E1297" t="s">
        <v>5262</v>
      </c>
      <c r="F1297" t="s">
        <v>1</v>
      </c>
      <c r="G1297" t="s">
        <v>5263</v>
      </c>
      <c r="H1297" t="s">
        <v>5264</v>
      </c>
      <c r="I1297" t="s">
        <v>1</v>
      </c>
    </row>
    <row r="1298" spans="1:9" x14ac:dyDescent="0.3">
      <c r="A1298">
        <v>64850</v>
      </c>
      <c r="B1298" t="s">
        <v>5259</v>
      </c>
      <c r="C1298" t="s">
        <v>5260</v>
      </c>
      <c r="D1298" t="s">
        <v>5261</v>
      </c>
      <c r="E1298" t="s">
        <v>5262</v>
      </c>
      <c r="F1298" t="s">
        <v>1</v>
      </c>
      <c r="G1298" t="s">
        <v>5263</v>
      </c>
      <c r="H1298" t="s">
        <v>5264</v>
      </c>
      <c r="I1298" t="s">
        <v>1</v>
      </c>
    </row>
    <row r="1299" spans="1:9" x14ac:dyDescent="0.3">
      <c r="A1299">
        <v>64900</v>
      </c>
      <c r="B1299" t="s">
        <v>5265</v>
      </c>
      <c r="C1299" t="s">
        <v>5266</v>
      </c>
      <c r="D1299" t="s">
        <v>5267</v>
      </c>
      <c r="E1299" t="s">
        <v>5268</v>
      </c>
      <c r="F1299" t="s">
        <v>1</v>
      </c>
      <c r="G1299" t="s">
        <v>5269</v>
      </c>
      <c r="H1299" t="s">
        <v>5270</v>
      </c>
      <c r="I1299" t="s">
        <v>1</v>
      </c>
    </row>
    <row r="1300" spans="1:9" x14ac:dyDescent="0.3">
      <c r="A1300">
        <v>64950</v>
      </c>
      <c r="B1300" t="s">
        <v>5271</v>
      </c>
      <c r="C1300" t="s">
        <v>5272</v>
      </c>
      <c r="D1300" t="s">
        <v>5273</v>
      </c>
      <c r="E1300" t="s">
        <v>5274</v>
      </c>
      <c r="F1300" t="s">
        <v>1</v>
      </c>
      <c r="G1300" t="s">
        <v>5275</v>
      </c>
      <c r="H1300" t="s">
        <v>5276</v>
      </c>
      <c r="I1300" t="s">
        <v>1</v>
      </c>
    </row>
    <row r="1301" spans="1:9" x14ac:dyDescent="0.3">
      <c r="A1301">
        <v>65000</v>
      </c>
      <c r="B1301" t="s">
        <v>5277</v>
      </c>
      <c r="C1301" t="s">
        <v>5278</v>
      </c>
      <c r="D1301" t="s">
        <v>5279</v>
      </c>
      <c r="E1301" t="s">
        <v>5280</v>
      </c>
      <c r="F1301" t="s">
        <v>1</v>
      </c>
      <c r="G1301" t="s">
        <v>5281</v>
      </c>
      <c r="H1301" t="s">
        <v>5282</v>
      </c>
      <c r="I1301" t="s">
        <v>1</v>
      </c>
    </row>
    <row r="1302" spans="1:9" x14ac:dyDescent="0.3">
      <c r="A1302">
        <v>65050</v>
      </c>
      <c r="B1302" t="s">
        <v>5283</v>
      </c>
      <c r="C1302" t="s">
        <v>5284</v>
      </c>
      <c r="D1302" t="s">
        <v>5285</v>
      </c>
      <c r="E1302" t="s">
        <v>5286</v>
      </c>
      <c r="F1302" t="s">
        <v>1</v>
      </c>
      <c r="G1302" t="s">
        <v>5287</v>
      </c>
      <c r="H1302" t="s">
        <v>5288</v>
      </c>
      <c r="I1302" t="s">
        <v>1</v>
      </c>
    </row>
    <row r="1303" spans="1:9" x14ac:dyDescent="0.3">
      <c r="A1303">
        <v>65100</v>
      </c>
      <c r="B1303" t="s">
        <v>5289</v>
      </c>
      <c r="C1303" t="s">
        <v>5290</v>
      </c>
      <c r="D1303" t="s">
        <v>5291</v>
      </c>
      <c r="E1303" t="s">
        <v>5292</v>
      </c>
      <c r="F1303" t="s">
        <v>1</v>
      </c>
      <c r="G1303" t="s">
        <v>5293</v>
      </c>
      <c r="H1303" t="s">
        <v>5294</v>
      </c>
      <c r="I1303" t="s">
        <v>1</v>
      </c>
    </row>
    <row r="1304" spans="1:9" x14ac:dyDescent="0.3">
      <c r="A1304">
        <v>65150</v>
      </c>
      <c r="B1304" t="s">
        <v>5295</v>
      </c>
      <c r="C1304" t="s">
        <v>5296</v>
      </c>
      <c r="D1304" t="s">
        <v>5297</v>
      </c>
      <c r="E1304" t="s">
        <v>5298</v>
      </c>
      <c r="F1304" t="s">
        <v>1</v>
      </c>
      <c r="G1304" t="s">
        <v>5299</v>
      </c>
      <c r="H1304" t="s">
        <v>5300</v>
      </c>
      <c r="I1304" t="s">
        <v>1</v>
      </c>
    </row>
    <row r="1305" spans="1:9" x14ac:dyDescent="0.3">
      <c r="A1305">
        <v>65200</v>
      </c>
      <c r="B1305" t="s">
        <v>5301</v>
      </c>
      <c r="C1305" t="s">
        <v>5302</v>
      </c>
      <c r="D1305" t="s">
        <v>5303</v>
      </c>
      <c r="E1305" t="s">
        <v>5304</v>
      </c>
      <c r="F1305" t="s">
        <v>1</v>
      </c>
      <c r="G1305" t="s">
        <v>5305</v>
      </c>
      <c r="H1305" t="s">
        <v>5306</v>
      </c>
      <c r="I1305" t="s">
        <v>1</v>
      </c>
    </row>
    <row r="1306" spans="1:9" x14ac:dyDescent="0.3">
      <c r="A1306">
        <v>65250</v>
      </c>
      <c r="B1306" t="s">
        <v>5301</v>
      </c>
      <c r="C1306" t="s">
        <v>5302</v>
      </c>
      <c r="D1306" t="s">
        <v>5303</v>
      </c>
      <c r="E1306" t="s">
        <v>5304</v>
      </c>
      <c r="F1306" t="s">
        <v>1</v>
      </c>
      <c r="G1306" t="s">
        <v>5305</v>
      </c>
      <c r="H1306" t="s">
        <v>5306</v>
      </c>
      <c r="I1306" t="s">
        <v>1</v>
      </c>
    </row>
    <row r="1307" spans="1:9" x14ac:dyDescent="0.3">
      <c r="A1307">
        <v>65300</v>
      </c>
      <c r="B1307" t="s">
        <v>5307</v>
      </c>
      <c r="C1307" t="s">
        <v>5308</v>
      </c>
      <c r="D1307" t="s">
        <v>5309</v>
      </c>
      <c r="E1307" t="s">
        <v>5310</v>
      </c>
      <c r="F1307" t="s">
        <v>1</v>
      </c>
      <c r="G1307" t="s">
        <v>5311</v>
      </c>
      <c r="H1307" t="s">
        <v>5312</v>
      </c>
      <c r="I1307" t="s">
        <v>1</v>
      </c>
    </row>
    <row r="1308" spans="1:9" x14ac:dyDescent="0.3">
      <c r="A1308">
        <v>65350</v>
      </c>
      <c r="B1308" t="s">
        <v>5313</v>
      </c>
      <c r="C1308" t="s">
        <v>5314</v>
      </c>
      <c r="D1308" t="s">
        <v>5315</v>
      </c>
      <c r="E1308" t="s">
        <v>5316</v>
      </c>
      <c r="F1308" t="s">
        <v>1</v>
      </c>
      <c r="G1308" t="s">
        <v>5317</v>
      </c>
      <c r="H1308" t="s">
        <v>5318</v>
      </c>
      <c r="I1308" t="s">
        <v>1</v>
      </c>
    </row>
    <row r="1309" spans="1:9" x14ac:dyDescent="0.3">
      <c r="A1309">
        <v>65400</v>
      </c>
      <c r="B1309" t="s">
        <v>5319</v>
      </c>
      <c r="C1309" t="s">
        <v>5320</v>
      </c>
      <c r="D1309" t="s">
        <v>5321</v>
      </c>
      <c r="E1309" t="s">
        <v>5322</v>
      </c>
      <c r="F1309" t="s">
        <v>1</v>
      </c>
      <c r="G1309" t="s">
        <v>5323</v>
      </c>
      <c r="H1309" t="s">
        <v>5324</v>
      </c>
      <c r="I1309" t="s">
        <v>1</v>
      </c>
    </row>
    <row r="1310" spans="1:9" x14ac:dyDescent="0.3">
      <c r="A1310">
        <v>65450</v>
      </c>
      <c r="B1310" t="s">
        <v>5325</v>
      </c>
      <c r="C1310" t="s">
        <v>5326</v>
      </c>
      <c r="D1310" t="s">
        <v>5327</v>
      </c>
      <c r="E1310" t="s">
        <v>5328</v>
      </c>
      <c r="F1310" t="s">
        <v>1</v>
      </c>
      <c r="G1310" t="s">
        <v>5329</v>
      </c>
      <c r="H1310" t="s">
        <v>5330</v>
      </c>
      <c r="I1310" t="s">
        <v>1</v>
      </c>
    </row>
    <row r="1311" spans="1:9" x14ac:dyDescent="0.3">
      <c r="A1311">
        <v>65500</v>
      </c>
      <c r="B1311" t="s">
        <v>5325</v>
      </c>
      <c r="C1311" t="s">
        <v>5326</v>
      </c>
      <c r="D1311" t="s">
        <v>5327</v>
      </c>
      <c r="E1311" t="s">
        <v>5328</v>
      </c>
      <c r="F1311" t="s">
        <v>1</v>
      </c>
      <c r="G1311" t="s">
        <v>5329</v>
      </c>
      <c r="H1311" t="s">
        <v>5330</v>
      </c>
      <c r="I1311" t="s">
        <v>1</v>
      </c>
    </row>
    <row r="1312" spans="1:9" x14ac:dyDescent="0.3">
      <c r="A1312">
        <v>65550</v>
      </c>
      <c r="B1312" t="s">
        <v>5331</v>
      </c>
      <c r="C1312" t="s">
        <v>5332</v>
      </c>
      <c r="D1312" t="s">
        <v>5333</v>
      </c>
      <c r="E1312" t="s">
        <v>5334</v>
      </c>
      <c r="F1312" t="s">
        <v>1</v>
      </c>
      <c r="G1312" t="s">
        <v>5335</v>
      </c>
      <c r="H1312" t="s">
        <v>5336</v>
      </c>
      <c r="I1312" t="s">
        <v>1</v>
      </c>
    </row>
    <row r="1313" spans="1:9" x14ac:dyDescent="0.3">
      <c r="A1313">
        <v>65600</v>
      </c>
      <c r="B1313" t="s">
        <v>5337</v>
      </c>
      <c r="C1313" t="s">
        <v>5338</v>
      </c>
      <c r="D1313" t="s">
        <v>5339</v>
      </c>
      <c r="E1313" t="s">
        <v>5340</v>
      </c>
      <c r="F1313" t="s">
        <v>1</v>
      </c>
      <c r="G1313" t="s">
        <v>5341</v>
      </c>
      <c r="H1313" t="s">
        <v>5342</v>
      </c>
      <c r="I1313" t="s">
        <v>1</v>
      </c>
    </row>
    <row r="1314" spans="1:9" x14ac:dyDescent="0.3">
      <c r="A1314">
        <v>65650</v>
      </c>
      <c r="B1314" t="s">
        <v>5343</v>
      </c>
      <c r="C1314" t="s">
        <v>5344</v>
      </c>
      <c r="D1314" t="s">
        <v>5345</v>
      </c>
      <c r="E1314" t="s">
        <v>5346</v>
      </c>
      <c r="F1314" t="s">
        <v>1</v>
      </c>
      <c r="G1314" t="s">
        <v>5347</v>
      </c>
      <c r="H1314" t="s">
        <v>5348</v>
      </c>
      <c r="I1314" t="s">
        <v>1</v>
      </c>
    </row>
    <row r="1315" spans="1:9" x14ac:dyDescent="0.3">
      <c r="A1315">
        <v>65700</v>
      </c>
      <c r="B1315" t="s">
        <v>5349</v>
      </c>
      <c r="C1315" t="s">
        <v>5350</v>
      </c>
      <c r="D1315" t="s">
        <v>5351</v>
      </c>
      <c r="E1315" t="s">
        <v>5352</v>
      </c>
      <c r="F1315" t="s">
        <v>1</v>
      </c>
      <c r="G1315" t="s">
        <v>5353</v>
      </c>
      <c r="H1315" t="s">
        <v>5354</v>
      </c>
      <c r="I1315" t="s">
        <v>1</v>
      </c>
    </row>
    <row r="1316" spans="1:9" x14ac:dyDescent="0.3">
      <c r="A1316">
        <v>65750</v>
      </c>
      <c r="B1316" t="s">
        <v>5355</v>
      </c>
      <c r="C1316" t="s">
        <v>5356</v>
      </c>
      <c r="D1316" t="s">
        <v>5357</v>
      </c>
      <c r="E1316" t="s">
        <v>5358</v>
      </c>
      <c r="F1316" t="s">
        <v>1</v>
      </c>
      <c r="G1316" t="s">
        <v>5359</v>
      </c>
      <c r="H1316" t="s">
        <v>5360</v>
      </c>
      <c r="I1316" t="s">
        <v>1</v>
      </c>
    </row>
    <row r="1317" spans="1:9" x14ac:dyDescent="0.3">
      <c r="A1317">
        <v>65800</v>
      </c>
      <c r="B1317" t="s">
        <v>5361</v>
      </c>
      <c r="C1317" t="s">
        <v>5362</v>
      </c>
      <c r="D1317" t="s">
        <v>5363</v>
      </c>
      <c r="E1317" t="s">
        <v>5364</v>
      </c>
      <c r="F1317" t="s">
        <v>1</v>
      </c>
      <c r="G1317" t="s">
        <v>5365</v>
      </c>
      <c r="H1317" t="s">
        <v>5366</v>
      </c>
      <c r="I1317" t="s">
        <v>1</v>
      </c>
    </row>
    <row r="1318" spans="1:9" x14ac:dyDescent="0.3">
      <c r="A1318">
        <v>65850</v>
      </c>
      <c r="B1318" t="s">
        <v>5361</v>
      </c>
      <c r="C1318" t="s">
        <v>5362</v>
      </c>
      <c r="D1318" t="s">
        <v>5363</v>
      </c>
      <c r="E1318" t="s">
        <v>5364</v>
      </c>
      <c r="F1318" t="s">
        <v>1</v>
      </c>
      <c r="G1318" t="s">
        <v>5365</v>
      </c>
      <c r="H1318" t="s">
        <v>5366</v>
      </c>
      <c r="I1318" t="s">
        <v>1</v>
      </c>
    </row>
    <row r="1319" spans="1:9" x14ac:dyDescent="0.3">
      <c r="A1319">
        <v>65900</v>
      </c>
      <c r="B1319" t="s">
        <v>5367</v>
      </c>
      <c r="C1319" t="s">
        <v>5368</v>
      </c>
      <c r="D1319" t="s">
        <v>5369</v>
      </c>
      <c r="E1319" t="s">
        <v>5370</v>
      </c>
      <c r="F1319" t="s">
        <v>1</v>
      </c>
      <c r="G1319" t="s">
        <v>5371</v>
      </c>
      <c r="H1319" t="s">
        <v>5372</v>
      </c>
      <c r="I1319" t="s">
        <v>1</v>
      </c>
    </row>
    <row r="1320" spans="1:9" x14ac:dyDescent="0.3">
      <c r="A1320">
        <v>65950</v>
      </c>
      <c r="B1320" t="s">
        <v>5373</v>
      </c>
      <c r="C1320" t="s">
        <v>5374</v>
      </c>
      <c r="D1320" t="s">
        <v>5375</v>
      </c>
      <c r="E1320" t="s">
        <v>5376</v>
      </c>
      <c r="F1320" t="s">
        <v>1</v>
      </c>
      <c r="G1320" t="s">
        <v>5377</v>
      </c>
      <c r="H1320" t="s">
        <v>5378</v>
      </c>
      <c r="I1320" t="s">
        <v>1</v>
      </c>
    </row>
    <row r="1321" spans="1:9" x14ac:dyDescent="0.3">
      <c r="A1321">
        <v>66000</v>
      </c>
      <c r="B1321" t="s">
        <v>5373</v>
      </c>
      <c r="C1321" t="s">
        <v>5374</v>
      </c>
      <c r="D1321" t="s">
        <v>5375</v>
      </c>
      <c r="E1321" t="s">
        <v>5376</v>
      </c>
      <c r="F1321" t="s">
        <v>1</v>
      </c>
      <c r="G1321" t="s">
        <v>5377</v>
      </c>
      <c r="H1321" t="s">
        <v>5378</v>
      </c>
      <c r="I1321" t="s">
        <v>1</v>
      </c>
    </row>
    <row r="1322" spans="1:9" x14ac:dyDescent="0.3">
      <c r="A1322">
        <v>66050</v>
      </c>
      <c r="B1322" t="s">
        <v>5379</v>
      </c>
      <c r="C1322" t="s">
        <v>5380</v>
      </c>
      <c r="D1322" t="s">
        <v>5381</v>
      </c>
      <c r="E1322" t="s">
        <v>5382</v>
      </c>
      <c r="F1322" t="s">
        <v>1</v>
      </c>
      <c r="G1322" t="s">
        <v>5383</v>
      </c>
      <c r="H1322" t="s">
        <v>5384</v>
      </c>
      <c r="I1322" t="s">
        <v>1</v>
      </c>
    </row>
    <row r="1323" spans="1:9" x14ac:dyDescent="0.3">
      <c r="A1323">
        <v>66100</v>
      </c>
      <c r="B1323" t="s">
        <v>5379</v>
      </c>
      <c r="C1323" t="s">
        <v>5380</v>
      </c>
      <c r="D1323" t="s">
        <v>5381</v>
      </c>
      <c r="E1323" t="s">
        <v>5382</v>
      </c>
      <c r="F1323" t="s">
        <v>1</v>
      </c>
      <c r="G1323" t="s">
        <v>5383</v>
      </c>
      <c r="H1323" t="s">
        <v>5384</v>
      </c>
      <c r="I1323" t="s">
        <v>1</v>
      </c>
    </row>
    <row r="1324" spans="1:9" x14ac:dyDescent="0.3">
      <c r="A1324">
        <v>66150</v>
      </c>
      <c r="B1324" t="s">
        <v>5385</v>
      </c>
      <c r="C1324" t="s">
        <v>5386</v>
      </c>
      <c r="D1324" t="s">
        <v>5387</v>
      </c>
      <c r="E1324" t="s">
        <v>5388</v>
      </c>
      <c r="F1324" t="s">
        <v>1</v>
      </c>
      <c r="G1324" t="s">
        <v>5389</v>
      </c>
      <c r="H1324" t="s">
        <v>5390</v>
      </c>
      <c r="I1324" t="s">
        <v>1</v>
      </c>
    </row>
    <row r="1325" spans="1:9" x14ac:dyDescent="0.3">
      <c r="A1325">
        <v>66200</v>
      </c>
      <c r="B1325" t="s">
        <v>5385</v>
      </c>
      <c r="C1325" t="s">
        <v>5386</v>
      </c>
      <c r="D1325" t="s">
        <v>5387</v>
      </c>
      <c r="E1325" t="s">
        <v>5388</v>
      </c>
      <c r="F1325" t="s">
        <v>1</v>
      </c>
      <c r="G1325" t="s">
        <v>5389</v>
      </c>
      <c r="H1325" t="s">
        <v>5390</v>
      </c>
      <c r="I1325" t="s">
        <v>1</v>
      </c>
    </row>
    <row r="1326" spans="1:9" x14ac:dyDescent="0.3">
      <c r="A1326">
        <v>66250</v>
      </c>
      <c r="B1326" t="s">
        <v>5391</v>
      </c>
      <c r="C1326" t="s">
        <v>5392</v>
      </c>
      <c r="D1326" t="s">
        <v>5393</v>
      </c>
      <c r="E1326" t="s">
        <v>5394</v>
      </c>
      <c r="F1326" t="s">
        <v>1</v>
      </c>
      <c r="G1326" t="s">
        <v>5395</v>
      </c>
      <c r="H1326" t="s">
        <v>5396</v>
      </c>
      <c r="I1326" t="s">
        <v>1</v>
      </c>
    </row>
    <row r="1327" spans="1:9" x14ac:dyDescent="0.3">
      <c r="A1327">
        <v>66300</v>
      </c>
      <c r="B1327" t="s">
        <v>5397</v>
      </c>
      <c r="C1327" t="s">
        <v>5398</v>
      </c>
      <c r="D1327" t="s">
        <v>5399</v>
      </c>
      <c r="E1327" t="s">
        <v>5400</v>
      </c>
      <c r="F1327" t="s">
        <v>1</v>
      </c>
      <c r="G1327" t="s">
        <v>5401</v>
      </c>
      <c r="H1327" t="s">
        <v>5402</v>
      </c>
      <c r="I1327" t="s">
        <v>1</v>
      </c>
    </row>
    <row r="1328" spans="1:9" x14ac:dyDescent="0.3">
      <c r="A1328">
        <v>66350</v>
      </c>
      <c r="B1328" t="s">
        <v>5403</v>
      </c>
      <c r="C1328" t="s">
        <v>5404</v>
      </c>
      <c r="D1328" t="s">
        <v>5405</v>
      </c>
      <c r="E1328" t="s">
        <v>5406</v>
      </c>
      <c r="F1328" t="s">
        <v>1</v>
      </c>
      <c r="G1328" t="s">
        <v>5407</v>
      </c>
      <c r="H1328" t="s">
        <v>5408</v>
      </c>
      <c r="I1328" t="s">
        <v>1</v>
      </c>
    </row>
    <row r="1329" spans="1:9" x14ac:dyDescent="0.3">
      <c r="A1329">
        <v>66400</v>
      </c>
      <c r="B1329" t="s">
        <v>5403</v>
      </c>
      <c r="C1329" t="s">
        <v>5404</v>
      </c>
      <c r="D1329" t="s">
        <v>5405</v>
      </c>
      <c r="E1329" t="s">
        <v>5406</v>
      </c>
      <c r="F1329" t="s">
        <v>1</v>
      </c>
      <c r="G1329" t="s">
        <v>5407</v>
      </c>
      <c r="H1329" t="s">
        <v>5408</v>
      </c>
      <c r="I1329" t="s">
        <v>1</v>
      </c>
    </row>
    <row r="1330" spans="1:9" x14ac:dyDescent="0.3">
      <c r="A1330">
        <v>66450</v>
      </c>
      <c r="B1330" t="s">
        <v>5409</v>
      </c>
      <c r="C1330" t="s">
        <v>5410</v>
      </c>
      <c r="D1330" t="s">
        <v>5411</v>
      </c>
      <c r="E1330" t="s">
        <v>5412</v>
      </c>
      <c r="F1330" t="s">
        <v>5413</v>
      </c>
      <c r="G1330" t="s">
        <v>5414</v>
      </c>
      <c r="H1330" t="s">
        <v>5415</v>
      </c>
      <c r="I1330" t="s">
        <v>1</v>
      </c>
    </row>
    <row r="1331" spans="1:9" x14ac:dyDescent="0.3">
      <c r="A1331">
        <v>66500</v>
      </c>
      <c r="B1331" t="s">
        <v>5416</v>
      </c>
      <c r="C1331" t="s">
        <v>5417</v>
      </c>
      <c r="D1331" t="s">
        <v>5418</v>
      </c>
      <c r="E1331" t="s">
        <v>5419</v>
      </c>
      <c r="F1331" t="s">
        <v>5420</v>
      </c>
      <c r="G1331" t="s">
        <v>5421</v>
      </c>
      <c r="H1331" t="s">
        <v>5422</v>
      </c>
      <c r="I1331" t="s">
        <v>1</v>
      </c>
    </row>
    <row r="1332" spans="1:9" x14ac:dyDescent="0.3">
      <c r="A1332">
        <v>66550</v>
      </c>
      <c r="B1332" t="s">
        <v>5423</v>
      </c>
      <c r="C1332" t="s">
        <v>5424</v>
      </c>
      <c r="D1332" t="s">
        <v>5425</v>
      </c>
      <c r="E1332" t="s">
        <v>5426</v>
      </c>
      <c r="F1332" t="s">
        <v>5427</v>
      </c>
      <c r="G1332" t="s">
        <v>5428</v>
      </c>
      <c r="H1332" t="s">
        <v>5429</v>
      </c>
      <c r="I1332" t="s">
        <v>1</v>
      </c>
    </row>
    <row r="1333" spans="1:9" x14ac:dyDescent="0.3">
      <c r="A1333">
        <v>66600</v>
      </c>
      <c r="B1333" t="s">
        <v>5423</v>
      </c>
      <c r="C1333" t="s">
        <v>5424</v>
      </c>
      <c r="D1333" t="s">
        <v>5425</v>
      </c>
      <c r="E1333" t="s">
        <v>5426</v>
      </c>
      <c r="F1333" t="s">
        <v>5427</v>
      </c>
      <c r="G1333" t="s">
        <v>5428</v>
      </c>
      <c r="H1333" t="s">
        <v>5429</v>
      </c>
      <c r="I1333" t="s">
        <v>1</v>
      </c>
    </row>
    <row r="1334" spans="1:9" x14ac:dyDescent="0.3">
      <c r="A1334">
        <v>66650</v>
      </c>
      <c r="B1334" t="s">
        <v>5430</v>
      </c>
      <c r="C1334" t="s">
        <v>5431</v>
      </c>
      <c r="D1334" t="s">
        <v>5432</v>
      </c>
      <c r="E1334" t="s">
        <v>5433</v>
      </c>
      <c r="F1334" t="s">
        <v>5434</v>
      </c>
      <c r="G1334" t="s">
        <v>5435</v>
      </c>
      <c r="H1334" t="s">
        <v>5436</v>
      </c>
      <c r="I1334" t="s">
        <v>1</v>
      </c>
    </row>
    <row r="1335" spans="1:9" x14ac:dyDescent="0.3">
      <c r="A1335">
        <v>66700</v>
      </c>
      <c r="B1335" t="s">
        <v>5437</v>
      </c>
      <c r="C1335" t="s">
        <v>5438</v>
      </c>
      <c r="D1335" t="s">
        <v>5439</v>
      </c>
      <c r="E1335" t="s">
        <v>5440</v>
      </c>
      <c r="F1335" t="s">
        <v>5441</v>
      </c>
      <c r="G1335" t="s">
        <v>5442</v>
      </c>
      <c r="H1335" t="s">
        <v>5443</v>
      </c>
      <c r="I1335" t="s">
        <v>1</v>
      </c>
    </row>
    <row r="1336" spans="1:9" x14ac:dyDescent="0.3">
      <c r="A1336">
        <v>66750</v>
      </c>
      <c r="B1336" t="s">
        <v>5444</v>
      </c>
      <c r="C1336" t="s">
        <v>5445</v>
      </c>
      <c r="D1336" t="s">
        <v>5446</v>
      </c>
      <c r="E1336" t="s">
        <v>5447</v>
      </c>
      <c r="F1336" t="s">
        <v>5448</v>
      </c>
      <c r="G1336" t="s">
        <v>5449</v>
      </c>
      <c r="H1336" t="s">
        <v>5450</v>
      </c>
      <c r="I1336" t="s">
        <v>1</v>
      </c>
    </row>
    <row r="1337" spans="1:9" x14ac:dyDescent="0.3">
      <c r="A1337">
        <v>66800</v>
      </c>
      <c r="B1337" t="s">
        <v>5451</v>
      </c>
      <c r="C1337" t="s">
        <v>5452</v>
      </c>
      <c r="D1337" t="s">
        <v>5453</v>
      </c>
      <c r="E1337" t="s">
        <v>5454</v>
      </c>
      <c r="F1337" t="s">
        <v>5455</v>
      </c>
      <c r="G1337" t="s">
        <v>5456</v>
      </c>
      <c r="H1337" t="s">
        <v>5457</v>
      </c>
      <c r="I1337" t="s">
        <v>1</v>
      </c>
    </row>
    <row r="1338" spans="1:9" x14ac:dyDescent="0.3">
      <c r="A1338">
        <v>66850</v>
      </c>
      <c r="B1338" t="s">
        <v>5451</v>
      </c>
      <c r="C1338" t="s">
        <v>5452</v>
      </c>
      <c r="D1338" t="s">
        <v>5453</v>
      </c>
      <c r="E1338" t="s">
        <v>5454</v>
      </c>
      <c r="F1338" t="s">
        <v>5455</v>
      </c>
      <c r="G1338" t="s">
        <v>5456</v>
      </c>
      <c r="H1338" t="s">
        <v>5457</v>
      </c>
      <c r="I1338" t="s">
        <v>1</v>
      </c>
    </row>
    <row r="1339" spans="1:9" x14ac:dyDescent="0.3">
      <c r="A1339">
        <v>66900</v>
      </c>
      <c r="B1339" t="s">
        <v>5458</v>
      </c>
      <c r="C1339" t="s">
        <v>5459</v>
      </c>
      <c r="D1339" t="s">
        <v>5460</v>
      </c>
      <c r="E1339" t="s">
        <v>5461</v>
      </c>
      <c r="F1339" t="s">
        <v>5462</v>
      </c>
      <c r="G1339" t="s">
        <v>5463</v>
      </c>
      <c r="H1339" t="s">
        <v>5464</v>
      </c>
      <c r="I1339" t="s">
        <v>1</v>
      </c>
    </row>
    <row r="1340" spans="1:9" x14ac:dyDescent="0.3">
      <c r="A1340">
        <v>66950</v>
      </c>
      <c r="B1340" t="s">
        <v>5465</v>
      </c>
      <c r="C1340" t="s">
        <v>5466</v>
      </c>
      <c r="D1340" t="s">
        <v>5467</v>
      </c>
      <c r="E1340" t="s">
        <v>5468</v>
      </c>
      <c r="F1340" t="s">
        <v>5469</v>
      </c>
      <c r="G1340" t="s">
        <v>5470</v>
      </c>
      <c r="H1340" t="s">
        <v>5471</v>
      </c>
      <c r="I1340" t="s">
        <v>1</v>
      </c>
    </row>
    <row r="1341" spans="1:9" x14ac:dyDescent="0.3">
      <c r="A1341">
        <v>67000</v>
      </c>
      <c r="B1341" t="s">
        <v>5472</v>
      </c>
      <c r="C1341" t="s">
        <v>5473</v>
      </c>
      <c r="D1341" t="s">
        <v>5474</v>
      </c>
      <c r="E1341" t="s">
        <v>5475</v>
      </c>
      <c r="F1341" t="s">
        <v>5476</v>
      </c>
      <c r="G1341" t="s">
        <v>5477</v>
      </c>
      <c r="H1341" t="s">
        <v>5478</v>
      </c>
      <c r="I1341" t="s">
        <v>1</v>
      </c>
    </row>
    <row r="1342" spans="1:9" x14ac:dyDescent="0.3">
      <c r="A1342">
        <v>67050</v>
      </c>
      <c r="B1342" t="s">
        <v>5472</v>
      </c>
      <c r="C1342" t="s">
        <v>5473</v>
      </c>
      <c r="D1342" t="s">
        <v>5474</v>
      </c>
      <c r="E1342" t="s">
        <v>5475</v>
      </c>
      <c r="F1342" t="s">
        <v>5476</v>
      </c>
      <c r="G1342" t="s">
        <v>5477</v>
      </c>
      <c r="H1342" t="s">
        <v>5478</v>
      </c>
      <c r="I1342" t="s">
        <v>1</v>
      </c>
    </row>
    <row r="1343" spans="1:9" x14ac:dyDescent="0.3">
      <c r="A1343">
        <v>67100</v>
      </c>
      <c r="B1343" t="s">
        <v>5479</v>
      </c>
      <c r="C1343" t="s">
        <v>5480</v>
      </c>
      <c r="D1343" t="s">
        <v>5481</v>
      </c>
      <c r="E1343" t="s">
        <v>5482</v>
      </c>
      <c r="F1343" t="s">
        <v>5483</v>
      </c>
      <c r="G1343" t="s">
        <v>5484</v>
      </c>
      <c r="H1343" t="s">
        <v>5485</v>
      </c>
      <c r="I1343" t="s">
        <v>1</v>
      </c>
    </row>
    <row r="1344" spans="1:9" x14ac:dyDescent="0.3">
      <c r="A1344">
        <v>67150</v>
      </c>
      <c r="B1344" t="s">
        <v>5479</v>
      </c>
      <c r="C1344" t="s">
        <v>5480</v>
      </c>
      <c r="D1344" t="s">
        <v>5481</v>
      </c>
      <c r="E1344" t="s">
        <v>5482</v>
      </c>
      <c r="F1344" t="s">
        <v>5483</v>
      </c>
      <c r="G1344" t="s">
        <v>5484</v>
      </c>
      <c r="H1344" t="s">
        <v>5485</v>
      </c>
      <c r="I1344" t="s">
        <v>1</v>
      </c>
    </row>
    <row r="1345" spans="1:9" x14ac:dyDescent="0.3">
      <c r="A1345">
        <v>67200</v>
      </c>
      <c r="B1345" t="s">
        <v>5486</v>
      </c>
      <c r="C1345" t="s">
        <v>5487</v>
      </c>
      <c r="D1345" t="s">
        <v>5488</v>
      </c>
      <c r="E1345" t="s">
        <v>5489</v>
      </c>
      <c r="F1345" t="s">
        <v>5490</v>
      </c>
      <c r="G1345" t="s">
        <v>5491</v>
      </c>
      <c r="H1345" t="s">
        <v>5492</v>
      </c>
      <c r="I1345" t="s">
        <v>1</v>
      </c>
    </row>
    <row r="1346" spans="1:9" x14ac:dyDescent="0.3">
      <c r="A1346">
        <v>67250</v>
      </c>
      <c r="B1346" t="s">
        <v>5493</v>
      </c>
      <c r="C1346" t="s">
        <v>5494</v>
      </c>
      <c r="D1346" t="s">
        <v>5495</v>
      </c>
      <c r="E1346" t="s">
        <v>5496</v>
      </c>
      <c r="F1346" t="s">
        <v>5497</v>
      </c>
      <c r="G1346" t="s">
        <v>5498</v>
      </c>
      <c r="H1346" t="s">
        <v>5499</v>
      </c>
      <c r="I1346" t="s">
        <v>1</v>
      </c>
    </row>
    <row r="1347" spans="1:9" x14ac:dyDescent="0.3">
      <c r="A1347">
        <v>67300</v>
      </c>
      <c r="B1347" t="s">
        <v>5500</v>
      </c>
      <c r="C1347" t="s">
        <v>5501</v>
      </c>
      <c r="D1347" t="s">
        <v>5502</v>
      </c>
      <c r="E1347" t="s">
        <v>5503</v>
      </c>
      <c r="F1347" t="s">
        <v>5504</v>
      </c>
      <c r="G1347" t="s">
        <v>5505</v>
      </c>
      <c r="H1347" t="s">
        <v>5506</v>
      </c>
      <c r="I1347" t="s">
        <v>1</v>
      </c>
    </row>
    <row r="1348" spans="1:9" x14ac:dyDescent="0.3">
      <c r="A1348">
        <v>67350</v>
      </c>
      <c r="B1348" t="s">
        <v>5507</v>
      </c>
      <c r="C1348" t="s">
        <v>5508</v>
      </c>
      <c r="D1348" t="s">
        <v>5509</v>
      </c>
      <c r="E1348" t="s">
        <v>5510</v>
      </c>
      <c r="F1348" t="s">
        <v>5511</v>
      </c>
      <c r="G1348" t="s">
        <v>5512</v>
      </c>
      <c r="H1348" t="s">
        <v>5513</v>
      </c>
      <c r="I1348" t="s">
        <v>1</v>
      </c>
    </row>
    <row r="1349" spans="1:9" x14ac:dyDescent="0.3">
      <c r="A1349">
        <v>67400</v>
      </c>
      <c r="B1349" t="s">
        <v>5507</v>
      </c>
      <c r="C1349" t="s">
        <v>5508</v>
      </c>
      <c r="D1349" t="s">
        <v>5509</v>
      </c>
      <c r="E1349" t="s">
        <v>5510</v>
      </c>
      <c r="F1349" t="s">
        <v>5511</v>
      </c>
      <c r="G1349" t="s">
        <v>5512</v>
      </c>
      <c r="H1349" t="s">
        <v>5513</v>
      </c>
      <c r="I1349" t="s">
        <v>1</v>
      </c>
    </row>
    <row r="1350" spans="1:9" x14ac:dyDescent="0.3">
      <c r="A1350">
        <v>67450</v>
      </c>
      <c r="B1350" t="s">
        <v>5514</v>
      </c>
      <c r="C1350" t="s">
        <v>5515</v>
      </c>
      <c r="D1350" t="s">
        <v>5516</v>
      </c>
      <c r="E1350" t="s">
        <v>5517</v>
      </c>
      <c r="F1350" t="s">
        <v>5518</v>
      </c>
      <c r="G1350" t="s">
        <v>5519</v>
      </c>
      <c r="H1350" t="s">
        <v>5520</v>
      </c>
      <c r="I1350" t="s">
        <v>1</v>
      </c>
    </row>
    <row r="1351" spans="1:9" x14ac:dyDescent="0.3">
      <c r="A1351">
        <v>67500</v>
      </c>
      <c r="B1351" t="s">
        <v>5521</v>
      </c>
      <c r="C1351" t="s">
        <v>5522</v>
      </c>
      <c r="D1351" t="s">
        <v>5523</v>
      </c>
      <c r="E1351" t="s">
        <v>5524</v>
      </c>
      <c r="F1351" t="s">
        <v>5525</v>
      </c>
      <c r="G1351" t="s">
        <v>5526</v>
      </c>
      <c r="H1351" t="s">
        <v>5527</v>
      </c>
      <c r="I1351" t="s">
        <v>1</v>
      </c>
    </row>
    <row r="1352" spans="1:9" x14ac:dyDescent="0.3">
      <c r="A1352">
        <v>67550</v>
      </c>
      <c r="B1352" t="s">
        <v>5528</v>
      </c>
      <c r="C1352" t="s">
        <v>5529</v>
      </c>
      <c r="D1352" t="s">
        <v>5530</v>
      </c>
      <c r="E1352" t="s">
        <v>5531</v>
      </c>
      <c r="F1352" t="s">
        <v>5532</v>
      </c>
      <c r="G1352" t="s">
        <v>5533</v>
      </c>
      <c r="H1352" t="s">
        <v>5534</v>
      </c>
      <c r="I1352" t="s">
        <v>1</v>
      </c>
    </row>
    <row r="1353" spans="1:9" x14ac:dyDescent="0.3">
      <c r="A1353">
        <v>67600</v>
      </c>
      <c r="B1353" t="s">
        <v>5528</v>
      </c>
      <c r="C1353" t="s">
        <v>5529</v>
      </c>
      <c r="D1353" t="s">
        <v>5530</v>
      </c>
      <c r="E1353" t="s">
        <v>5531</v>
      </c>
      <c r="F1353" t="s">
        <v>5532</v>
      </c>
      <c r="G1353" t="s">
        <v>5533</v>
      </c>
      <c r="H1353" t="s">
        <v>5534</v>
      </c>
      <c r="I1353" t="s">
        <v>1</v>
      </c>
    </row>
    <row r="1354" spans="1:9" x14ac:dyDescent="0.3">
      <c r="A1354">
        <v>67650</v>
      </c>
      <c r="B1354" t="s">
        <v>5535</v>
      </c>
      <c r="C1354" t="s">
        <v>5536</v>
      </c>
      <c r="D1354" t="s">
        <v>5537</v>
      </c>
      <c r="E1354" t="s">
        <v>5538</v>
      </c>
      <c r="F1354" t="s">
        <v>5539</v>
      </c>
      <c r="G1354" t="s">
        <v>5540</v>
      </c>
      <c r="H1354" t="s">
        <v>5541</v>
      </c>
      <c r="I1354" t="s">
        <v>1</v>
      </c>
    </row>
    <row r="1355" spans="1:9" x14ac:dyDescent="0.3">
      <c r="A1355">
        <v>67700</v>
      </c>
      <c r="B1355" t="s">
        <v>5542</v>
      </c>
      <c r="C1355" t="s">
        <v>5543</v>
      </c>
      <c r="D1355" t="s">
        <v>5544</v>
      </c>
      <c r="E1355" t="s">
        <v>5545</v>
      </c>
      <c r="F1355" t="s">
        <v>5546</v>
      </c>
      <c r="G1355" t="s">
        <v>5547</v>
      </c>
      <c r="H1355" t="s">
        <v>5548</v>
      </c>
      <c r="I1355" t="s">
        <v>1</v>
      </c>
    </row>
    <row r="1356" spans="1:9" x14ac:dyDescent="0.3">
      <c r="A1356">
        <v>67750</v>
      </c>
      <c r="B1356" t="s">
        <v>5549</v>
      </c>
      <c r="C1356" t="s">
        <v>5550</v>
      </c>
      <c r="D1356" t="s">
        <v>5551</v>
      </c>
      <c r="E1356" t="s">
        <v>5552</v>
      </c>
      <c r="F1356" t="s">
        <v>5553</v>
      </c>
      <c r="G1356" t="s">
        <v>5554</v>
      </c>
      <c r="H1356" t="s">
        <v>5555</v>
      </c>
      <c r="I1356" t="s">
        <v>1</v>
      </c>
    </row>
    <row r="1357" spans="1:9" x14ac:dyDescent="0.3">
      <c r="A1357">
        <v>67800</v>
      </c>
      <c r="B1357" t="s">
        <v>5556</v>
      </c>
      <c r="C1357" t="s">
        <v>5557</v>
      </c>
      <c r="D1357" t="s">
        <v>5558</v>
      </c>
      <c r="E1357" t="s">
        <v>5559</v>
      </c>
      <c r="F1357" t="s">
        <v>5560</v>
      </c>
      <c r="G1357" t="s">
        <v>5561</v>
      </c>
      <c r="H1357" t="s">
        <v>5562</v>
      </c>
      <c r="I1357" t="s">
        <v>1</v>
      </c>
    </row>
    <row r="1358" spans="1:9" x14ac:dyDescent="0.3">
      <c r="A1358">
        <v>67850</v>
      </c>
      <c r="B1358" t="s">
        <v>5563</v>
      </c>
      <c r="C1358" t="s">
        <v>5564</v>
      </c>
      <c r="D1358" t="s">
        <v>5565</v>
      </c>
      <c r="E1358" t="s">
        <v>5566</v>
      </c>
      <c r="F1358" t="s">
        <v>5567</v>
      </c>
      <c r="G1358" t="s">
        <v>5568</v>
      </c>
      <c r="H1358" t="s">
        <v>5569</v>
      </c>
      <c r="I1358" t="s">
        <v>1</v>
      </c>
    </row>
    <row r="1359" spans="1:9" x14ac:dyDescent="0.3">
      <c r="A1359">
        <v>67900</v>
      </c>
      <c r="B1359" t="s">
        <v>5570</v>
      </c>
      <c r="C1359" t="s">
        <v>5571</v>
      </c>
      <c r="D1359" t="s">
        <v>5572</v>
      </c>
      <c r="E1359" t="s">
        <v>5573</v>
      </c>
      <c r="F1359" t="s">
        <v>5574</v>
      </c>
      <c r="G1359" t="s">
        <v>5575</v>
      </c>
      <c r="H1359" t="s">
        <v>5576</v>
      </c>
      <c r="I1359" t="s">
        <v>1</v>
      </c>
    </row>
    <row r="1360" spans="1:9" x14ac:dyDescent="0.3">
      <c r="A1360">
        <v>67950</v>
      </c>
      <c r="B1360" t="s">
        <v>5577</v>
      </c>
      <c r="C1360" t="s">
        <v>5578</v>
      </c>
      <c r="D1360" t="s">
        <v>5579</v>
      </c>
      <c r="E1360" t="s">
        <v>5580</v>
      </c>
      <c r="F1360" t="s">
        <v>5581</v>
      </c>
      <c r="G1360" t="s">
        <v>5582</v>
      </c>
      <c r="H1360" t="s">
        <v>5583</v>
      </c>
      <c r="I1360" t="s">
        <v>1</v>
      </c>
    </row>
    <row r="1361" spans="1:9" x14ac:dyDescent="0.3">
      <c r="A1361">
        <v>68000</v>
      </c>
      <c r="B1361" t="s">
        <v>5584</v>
      </c>
      <c r="C1361" t="s">
        <v>5585</v>
      </c>
      <c r="D1361" t="s">
        <v>5586</v>
      </c>
      <c r="E1361" t="s">
        <v>5587</v>
      </c>
      <c r="F1361" t="s">
        <v>5588</v>
      </c>
      <c r="G1361" t="s">
        <v>5589</v>
      </c>
      <c r="H1361" t="s">
        <v>5590</v>
      </c>
      <c r="I1361" t="s">
        <v>1</v>
      </c>
    </row>
    <row r="1362" spans="1:9" x14ac:dyDescent="0.3">
      <c r="A1362">
        <v>68050</v>
      </c>
      <c r="B1362" t="s">
        <v>5591</v>
      </c>
      <c r="C1362" t="s">
        <v>5592</v>
      </c>
      <c r="D1362" t="s">
        <v>5593</v>
      </c>
      <c r="E1362" t="s">
        <v>5594</v>
      </c>
      <c r="F1362" t="s">
        <v>5595</v>
      </c>
      <c r="G1362" t="s">
        <v>5596</v>
      </c>
      <c r="H1362" t="s">
        <v>5597</v>
      </c>
      <c r="I1362" t="s">
        <v>1</v>
      </c>
    </row>
    <row r="1363" spans="1:9" x14ac:dyDescent="0.3">
      <c r="A1363">
        <v>68100</v>
      </c>
      <c r="B1363" t="s">
        <v>5598</v>
      </c>
      <c r="C1363" t="s">
        <v>5599</v>
      </c>
      <c r="D1363" t="s">
        <v>5600</v>
      </c>
      <c r="E1363" t="s">
        <v>5601</v>
      </c>
      <c r="F1363" t="s">
        <v>5602</v>
      </c>
      <c r="G1363" t="s">
        <v>5603</v>
      </c>
      <c r="H1363" t="s">
        <v>5604</v>
      </c>
      <c r="I1363" t="s">
        <v>1</v>
      </c>
    </row>
    <row r="1364" spans="1:9" x14ac:dyDescent="0.3">
      <c r="A1364">
        <v>68150</v>
      </c>
      <c r="B1364" t="s">
        <v>5605</v>
      </c>
      <c r="C1364" t="s">
        <v>5606</v>
      </c>
      <c r="D1364" t="s">
        <v>5607</v>
      </c>
      <c r="E1364" t="s">
        <v>5608</v>
      </c>
      <c r="F1364" t="s">
        <v>5609</v>
      </c>
      <c r="G1364" t="s">
        <v>5610</v>
      </c>
      <c r="H1364" t="s">
        <v>5611</v>
      </c>
      <c r="I1364" t="s">
        <v>1</v>
      </c>
    </row>
    <row r="1365" spans="1:9" x14ac:dyDescent="0.3">
      <c r="A1365">
        <v>68200</v>
      </c>
      <c r="B1365" t="s">
        <v>5612</v>
      </c>
      <c r="C1365" t="s">
        <v>5613</v>
      </c>
      <c r="D1365" t="s">
        <v>5614</v>
      </c>
      <c r="E1365" t="s">
        <v>5615</v>
      </c>
      <c r="F1365" t="s">
        <v>5616</v>
      </c>
      <c r="G1365" t="s">
        <v>5617</v>
      </c>
      <c r="H1365" t="s">
        <v>5618</v>
      </c>
      <c r="I1365" t="s">
        <v>1</v>
      </c>
    </row>
    <row r="1366" spans="1:9" x14ac:dyDescent="0.3">
      <c r="A1366">
        <v>68250</v>
      </c>
      <c r="B1366" t="s">
        <v>5619</v>
      </c>
      <c r="C1366" t="s">
        <v>5620</v>
      </c>
      <c r="D1366" t="s">
        <v>5621</v>
      </c>
      <c r="E1366" t="s">
        <v>5622</v>
      </c>
      <c r="F1366" t="s">
        <v>5623</v>
      </c>
      <c r="G1366" t="s">
        <v>5624</v>
      </c>
      <c r="H1366" t="s">
        <v>5625</v>
      </c>
      <c r="I1366" t="s">
        <v>1</v>
      </c>
    </row>
    <row r="1367" spans="1:9" x14ac:dyDescent="0.3">
      <c r="A1367">
        <v>68300</v>
      </c>
      <c r="B1367" t="s">
        <v>5626</v>
      </c>
      <c r="C1367" t="s">
        <v>5627</v>
      </c>
      <c r="D1367" t="s">
        <v>5628</v>
      </c>
      <c r="E1367" t="s">
        <v>5629</v>
      </c>
      <c r="F1367" t="s">
        <v>5630</v>
      </c>
      <c r="G1367" t="s">
        <v>5631</v>
      </c>
      <c r="H1367" t="s">
        <v>5632</v>
      </c>
      <c r="I1367" t="s">
        <v>1</v>
      </c>
    </row>
    <row r="1368" spans="1:9" x14ac:dyDescent="0.3">
      <c r="A1368">
        <v>68350</v>
      </c>
      <c r="B1368" t="s">
        <v>5626</v>
      </c>
      <c r="C1368" t="s">
        <v>5627</v>
      </c>
      <c r="D1368" t="s">
        <v>5628</v>
      </c>
      <c r="E1368" t="s">
        <v>5629</v>
      </c>
      <c r="F1368" t="s">
        <v>5630</v>
      </c>
      <c r="G1368" t="s">
        <v>5631</v>
      </c>
      <c r="H1368" t="s">
        <v>5632</v>
      </c>
      <c r="I1368" t="s">
        <v>1</v>
      </c>
    </row>
    <row r="1369" spans="1:9" x14ac:dyDescent="0.3">
      <c r="A1369">
        <v>68400</v>
      </c>
      <c r="B1369" t="s">
        <v>5633</v>
      </c>
      <c r="C1369" t="s">
        <v>5634</v>
      </c>
      <c r="D1369" t="s">
        <v>5635</v>
      </c>
      <c r="E1369" t="s">
        <v>5636</v>
      </c>
      <c r="F1369" t="s">
        <v>5637</v>
      </c>
      <c r="G1369" t="s">
        <v>5638</v>
      </c>
      <c r="H1369" t="s">
        <v>5639</v>
      </c>
      <c r="I1369" t="s">
        <v>1</v>
      </c>
    </row>
    <row r="1370" spans="1:9" x14ac:dyDescent="0.3">
      <c r="A1370">
        <v>68450</v>
      </c>
      <c r="B1370" t="s">
        <v>5633</v>
      </c>
      <c r="C1370" t="s">
        <v>5634</v>
      </c>
      <c r="D1370" t="s">
        <v>5635</v>
      </c>
      <c r="E1370" t="s">
        <v>5636</v>
      </c>
      <c r="F1370" t="s">
        <v>5637</v>
      </c>
      <c r="G1370" t="s">
        <v>5638</v>
      </c>
      <c r="H1370" t="s">
        <v>5639</v>
      </c>
      <c r="I1370" t="s">
        <v>1</v>
      </c>
    </row>
    <row r="1371" spans="1:9" x14ac:dyDescent="0.3">
      <c r="A1371">
        <v>68500</v>
      </c>
      <c r="B1371" t="s">
        <v>5640</v>
      </c>
      <c r="C1371" t="s">
        <v>5641</v>
      </c>
      <c r="D1371" t="s">
        <v>5642</v>
      </c>
      <c r="E1371" t="s">
        <v>5643</v>
      </c>
      <c r="F1371" t="s">
        <v>5644</v>
      </c>
      <c r="G1371" t="s">
        <v>5645</v>
      </c>
      <c r="H1371" t="s">
        <v>5646</v>
      </c>
      <c r="I1371" t="s">
        <v>1</v>
      </c>
    </row>
    <row r="1372" spans="1:9" x14ac:dyDescent="0.3">
      <c r="A1372">
        <v>68550</v>
      </c>
      <c r="B1372" t="s">
        <v>5647</v>
      </c>
      <c r="C1372" t="s">
        <v>5648</v>
      </c>
      <c r="D1372" t="s">
        <v>5649</v>
      </c>
      <c r="E1372" t="s">
        <v>5650</v>
      </c>
      <c r="F1372" t="s">
        <v>5651</v>
      </c>
      <c r="G1372" t="s">
        <v>5652</v>
      </c>
      <c r="H1372" t="s">
        <v>5653</v>
      </c>
      <c r="I1372" t="s">
        <v>1</v>
      </c>
    </row>
    <row r="1373" spans="1:9" x14ac:dyDescent="0.3">
      <c r="A1373">
        <v>68600</v>
      </c>
      <c r="B1373" t="s">
        <v>5647</v>
      </c>
      <c r="C1373" t="s">
        <v>5648</v>
      </c>
      <c r="D1373" t="s">
        <v>5649</v>
      </c>
      <c r="E1373" t="s">
        <v>5650</v>
      </c>
      <c r="F1373" t="s">
        <v>5651</v>
      </c>
      <c r="G1373" t="s">
        <v>5652</v>
      </c>
      <c r="H1373" t="s">
        <v>5653</v>
      </c>
      <c r="I1373" t="s">
        <v>1</v>
      </c>
    </row>
    <row r="1374" spans="1:9" x14ac:dyDescent="0.3">
      <c r="A1374">
        <v>68650</v>
      </c>
      <c r="B1374" t="s">
        <v>5654</v>
      </c>
      <c r="C1374" t="s">
        <v>5655</v>
      </c>
      <c r="D1374" t="s">
        <v>5656</v>
      </c>
      <c r="E1374" t="s">
        <v>5657</v>
      </c>
      <c r="F1374" t="s">
        <v>5658</v>
      </c>
      <c r="G1374" t="s">
        <v>5659</v>
      </c>
      <c r="H1374" t="s">
        <v>5660</v>
      </c>
      <c r="I1374" t="s">
        <v>1</v>
      </c>
    </row>
    <row r="1375" spans="1:9" x14ac:dyDescent="0.3">
      <c r="A1375">
        <v>68700</v>
      </c>
      <c r="B1375" t="s">
        <v>5661</v>
      </c>
      <c r="C1375" t="s">
        <v>5662</v>
      </c>
      <c r="D1375" t="s">
        <v>5663</v>
      </c>
      <c r="E1375" t="s">
        <v>5664</v>
      </c>
      <c r="F1375" t="s">
        <v>5665</v>
      </c>
      <c r="G1375" t="s">
        <v>5666</v>
      </c>
      <c r="H1375" t="s">
        <v>5667</v>
      </c>
      <c r="I1375" t="s">
        <v>1</v>
      </c>
    </row>
    <row r="1376" spans="1:9" x14ac:dyDescent="0.3">
      <c r="A1376">
        <v>68750</v>
      </c>
      <c r="B1376" t="s">
        <v>5661</v>
      </c>
      <c r="C1376" t="s">
        <v>5662</v>
      </c>
      <c r="D1376" t="s">
        <v>5663</v>
      </c>
      <c r="E1376" t="s">
        <v>5664</v>
      </c>
      <c r="F1376" t="s">
        <v>5665</v>
      </c>
      <c r="G1376" t="s">
        <v>5666</v>
      </c>
      <c r="H1376" t="s">
        <v>5667</v>
      </c>
      <c r="I1376" t="s">
        <v>1</v>
      </c>
    </row>
    <row r="1377" spans="1:9" x14ac:dyDescent="0.3">
      <c r="A1377">
        <v>68800</v>
      </c>
      <c r="B1377" t="s">
        <v>5668</v>
      </c>
      <c r="C1377" t="s">
        <v>5669</v>
      </c>
      <c r="D1377" t="s">
        <v>5670</v>
      </c>
      <c r="E1377" t="s">
        <v>5671</v>
      </c>
      <c r="F1377" t="s">
        <v>5672</v>
      </c>
      <c r="G1377" t="s">
        <v>5673</v>
      </c>
      <c r="H1377" t="s">
        <v>5674</v>
      </c>
      <c r="I1377" t="s">
        <v>1</v>
      </c>
    </row>
    <row r="1378" spans="1:9" x14ac:dyDescent="0.3">
      <c r="A1378">
        <v>68850</v>
      </c>
      <c r="B1378" t="s">
        <v>5668</v>
      </c>
      <c r="C1378" t="s">
        <v>5669</v>
      </c>
      <c r="D1378" t="s">
        <v>5670</v>
      </c>
      <c r="E1378" t="s">
        <v>5671</v>
      </c>
      <c r="F1378" t="s">
        <v>5672</v>
      </c>
      <c r="G1378" t="s">
        <v>5673</v>
      </c>
      <c r="H1378" t="s">
        <v>5674</v>
      </c>
      <c r="I1378" t="s">
        <v>1</v>
      </c>
    </row>
    <row r="1379" spans="1:9" x14ac:dyDescent="0.3">
      <c r="A1379">
        <v>68900</v>
      </c>
      <c r="B1379" t="s">
        <v>5668</v>
      </c>
      <c r="C1379" t="s">
        <v>5669</v>
      </c>
      <c r="D1379" t="s">
        <v>5670</v>
      </c>
      <c r="E1379" t="s">
        <v>5671</v>
      </c>
      <c r="F1379" t="s">
        <v>5672</v>
      </c>
      <c r="G1379" t="s">
        <v>5673</v>
      </c>
      <c r="H1379" t="s">
        <v>5674</v>
      </c>
      <c r="I1379" t="s">
        <v>1</v>
      </c>
    </row>
    <row r="1380" spans="1:9" x14ac:dyDescent="0.3">
      <c r="A1380">
        <v>68950</v>
      </c>
      <c r="B1380" t="s">
        <v>5675</v>
      </c>
      <c r="C1380" t="s">
        <v>5676</v>
      </c>
      <c r="D1380" t="s">
        <v>5677</v>
      </c>
      <c r="E1380" t="s">
        <v>5678</v>
      </c>
      <c r="F1380" t="s">
        <v>5679</v>
      </c>
      <c r="G1380" t="s">
        <v>5680</v>
      </c>
      <c r="H1380" t="s">
        <v>5681</v>
      </c>
      <c r="I1380" t="s">
        <v>1</v>
      </c>
    </row>
    <row r="1381" spans="1:9" x14ac:dyDescent="0.3">
      <c r="A1381">
        <v>69000</v>
      </c>
      <c r="B1381" t="s">
        <v>5675</v>
      </c>
      <c r="C1381" t="s">
        <v>5676</v>
      </c>
      <c r="D1381" t="s">
        <v>5677</v>
      </c>
      <c r="E1381" t="s">
        <v>5678</v>
      </c>
      <c r="F1381" t="s">
        <v>5679</v>
      </c>
      <c r="G1381" t="s">
        <v>5680</v>
      </c>
      <c r="H1381" t="s">
        <v>5681</v>
      </c>
      <c r="I1381" t="s">
        <v>1</v>
      </c>
    </row>
    <row r="1382" spans="1:9" x14ac:dyDescent="0.3">
      <c r="A1382">
        <v>69050</v>
      </c>
      <c r="B1382" t="s">
        <v>5682</v>
      </c>
      <c r="C1382" t="s">
        <v>5683</v>
      </c>
      <c r="D1382" t="s">
        <v>5684</v>
      </c>
      <c r="E1382" t="s">
        <v>5685</v>
      </c>
      <c r="F1382" t="s">
        <v>5686</v>
      </c>
      <c r="G1382" t="s">
        <v>5687</v>
      </c>
      <c r="H1382" t="s">
        <v>5688</v>
      </c>
      <c r="I1382" t="s">
        <v>1</v>
      </c>
    </row>
    <row r="1383" spans="1:9" x14ac:dyDescent="0.3">
      <c r="A1383">
        <v>69100</v>
      </c>
      <c r="B1383" t="s">
        <v>5682</v>
      </c>
      <c r="C1383" t="s">
        <v>5683</v>
      </c>
      <c r="D1383" t="s">
        <v>5684</v>
      </c>
      <c r="E1383" t="s">
        <v>5685</v>
      </c>
      <c r="F1383" t="s">
        <v>5686</v>
      </c>
      <c r="G1383" t="s">
        <v>5687</v>
      </c>
      <c r="H1383" t="s">
        <v>5688</v>
      </c>
      <c r="I1383" t="s">
        <v>1</v>
      </c>
    </row>
    <row r="1384" spans="1:9" x14ac:dyDescent="0.3">
      <c r="A1384">
        <v>69150</v>
      </c>
      <c r="B1384" t="s">
        <v>5682</v>
      </c>
      <c r="C1384" t="s">
        <v>5683</v>
      </c>
      <c r="D1384" t="s">
        <v>5684</v>
      </c>
      <c r="E1384" t="s">
        <v>5685</v>
      </c>
      <c r="F1384" t="s">
        <v>5686</v>
      </c>
      <c r="G1384" t="s">
        <v>5687</v>
      </c>
      <c r="H1384" t="s">
        <v>5688</v>
      </c>
      <c r="I1384" t="s">
        <v>1</v>
      </c>
    </row>
    <row r="1385" spans="1:9" x14ac:dyDescent="0.3">
      <c r="A1385">
        <v>69200</v>
      </c>
      <c r="B1385" t="s">
        <v>5689</v>
      </c>
      <c r="C1385" t="s">
        <v>5690</v>
      </c>
      <c r="D1385" t="s">
        <v>5691</v>
      </c>
      <c r="E1385" t="s">
        <v>5692</v>
      </c>
      <c r="F1385" t="s">
        <v>5693</v>
      </c>
      <c r="G1385" t="s">
        <v>5694</v>
      </c>
      <c r="H1385" t="s">
        <v>5695</v>
      </c>
      <c r="I1385" t="s">
        <v>1</v>
      </c>
    </row>
    <row r="1386" spans="1:9" x14ac:dyDescent="0.3">
      <c r="A1386">
        <v>69250</v>
      </c>
      <c r="B1386" t="s">
        <v>5689</v>
      </c>
      <c r="C1386" t="s">
        <v>5690</v>
      </c>
      <c r="D1386" t="s">
        <v>5691</v>
      </c>
      <c r="E1386" t="s">
        <v>5692</v>
      </c>
      <c r="F1386" t="s">
        <v>5693</v>
      </c>
      <c r="G1386" t="s">
        <v>5694</v>
      </c>
      <c r="H1386" t="s">
        <v>5695</v>
      </c>
      <c r="I1386" t="s">
        <v>1</v>
      </c>
    </row>
    <row r="1387" spans="1:9" x14ac:dyDescent="0.3">
      <c r="A1387">
        <v>69300</v>
      </c>
      <c r="B1387" t="s">
        <v>5689</v>
      </c>
      <c r="C1387" t="s">
        <v>5690</v>
      </c>
      <c r="D1387" t="s">
        <v>5691</v>
      </c>
      <c r="E1387" t="s">
        <v>5692</v>
      </c>
      <c r="F1387" t="s">
        <v>5693</v>
      </c>
      <c r="G1387" t="s">
        <v>5694</v>
      </c>
      <c r="H1387" t="s">
        <v>5695</v>
      </c>
      <c r="I1387" t="s">
        <v>1</v>
      </c>
    </row>
    <row r="1388" spans="1:9" x14ac:dyDescent="0.3">
      <c r="A1388">
        <v>69350</v>
      </c>
      <c r="B1388" t="s">
        <v>5696</v>
      </c>
      <c r="C1388" t="s">
        <v>5697</v>
      </c>
      <c r="D1388" t="s">
        <v>5698</v>
      </c>
      <c r="E1388" t="s">
        <v>5699</v>
      </c>
      <c r="F1388" t="s">
        <v>5700</v>
      </c>
      <c r="G1388" t="s">
        <v>5701</v>
      </c>
      <c r="H1388" t="s">
        <v>5702</v>
      </c>
      <c r="I1388" t="s">
        <v>1</v>
      </c>
    </row>
    <row r="1389" spans="1:9" x14ac:dyDescent="0.3">
      <c r="A1389">
        <v>69400</v>
      </c>
      <c r="B1389" t="s">
        <v>5703</v>
      </c>
      <c r="C1389" t="s">
        <v>5704</v>
      </c>
      <c r="D1389" t="s">
        <v>5705</v>
      </c>
      <c r="E1389" t="s">
        <v>5706</v>
      </c>
      <c r="F1389" t="s">
        <v>5707</v>
      </c>
      <c r="G1389" t="s">
        <v>5708</v>
      </c>
      <c r="H1389" t="s">
        <v>5709</v>
      </c>
      <c r="I1389" t="s">
        <v>1</v>
      </c>
    </row>
    <row r="1390" spans="1:9" x14ac:dyDescent="0.3">
      <c r="A1390">
        <v>69450</v>
      </c>
      <c r="B1390" t="s">
        <v>5710</v>
      </c>
      <c r="C1390" t="s">
        <v>5711</v>
      </c>
      <c r="D1390" t="s">
        <v>5712</v>
      </c>
      <c r="E1390" t="s">
        <v>5713</v>
      </c>
      <c r="F1390" t="s">
        <v>5714</v>
      </c>
      <c r="G1390" t="s">
        <v>5715</v>
      </c>
      <c r="H1390" t="s">
        <v>5716</v>
      </c>
      <c r="I1390" t="s">
        <v>1</v>
      </c>
    </row>
    <row r="1391" spans="1:9" x14ac:dyDescent="0.3">
      <c r="A1391">
        <v>69500</v>
      </c>
      <c r="B1391" t="s">
        <v>5717</v>
      </c>
      <c r="C1391" t="s">
        <v>5718</v>
      </c>
      <c r="D1391" t="s">
        <v>5719</v>
      </c>
      <c r="E1391" t="s">
        <v>5720</v>
      </c>
      <c r="F1391" t="s">
        <v>5721</v>
      </c>
      <c r="G1391" t="s">
        <v>5722</v>
      </c>
      <c r="H1391" t="s">
        <v>5723</v>
      </c>
      <c r="I1391" t="s">
        <v>1</v>
      </c>
    </row>
    <row r="1392" spans="1:9" x14ac:dyDescent="0.3">
      <c r="A1392">
        <v>69550</v>
      </c>
      <c r="B1392" t="s">
        <v>5717</v>
      </c>
      <c r="C1392" t="s">
        <v>5718</v>
      </c>
      <c r="D1392" t="s">
        <v>5719</v>
      </c>
      <c r="E1392" t="s">
        <v>5720</v>
      </c>
      <c r="F1392" t="s">
        <v>5721</v>
      </c>
      <c r="G1392" t="s">
        <v>5722</v>
      </c>
      <c r="H1392" t="s">
        <v>5723</v>
      </c>
      <c r="I1392" t="s">
        <v>1</v>
      </c>
    </row>
    <row r="1393" spans="1:9" x14ac:dyDescent="0.3">
      <c r="A1393">
        <v>69600</v>
      </c>
      <c r="B1393" t="s">
        <v>5724</v>
      </c>
      <c r="C1393" t="s">
        <v>5725</v>
      </c>
      <c r="D1393" t="s">
        <v>5726</v>
      </c>
      <c r="E1393" t="s">
        <v>5727</v>
      </c>
      <c r="F1393" t="s">
        <v>5728</v>
      </c>
      <c r="G1393" t="s">
        <v>5729</v>
      </c>
      <c r="H1393" t="s">
        <v>5730</v>
      </c>
      <c r="I1393" t="s">
        <v>1</v>
      </c>
    </row>
    <row r="1394" spans="1:9" x14ac:dyDescent="0.3">
      <c r="A1394">
        <v>69650</v>
      </c>
      <c r="B1394" t="s">
        <v>5724</v>
      </c>
      <c r="C1394" t="s">
        <v>5725</v>
      </c>
      <c r="D1394" t="s">
        <v>5726</v>
      </c>
      <c r="E1394" t="s">
        <v>5727</v>
      </c>
      <c r="F1394" t="s">
        <v>5728</v>
      </c>
      <c r="G1394" t="s">
        <v>5729</v>
      </c>
      <c r="H1394" t="s">
        <v>5730</v>
      </c>
      <c r="I1394" t="s">
        <v>1</v>
      </c>
    </row>
    <row r="1395" spans="1:9" x14ac:dyDescent="0.3">
      <c r="A1395">
        <v>69700</v>
      </c>
      <c r="B1395" t="s">
        <v>5731</v>
      </c>
      <c r="C1395" t="s">
        <v>5732</v>
      </c>
      <c r="D1395" t="s">
        <v>5733</v>
      </c>
      <c r="E1395" t="s">
        <v>5734</v>
      </c>
      <c r="F1395" t="s">
        <v>5735</v>
      </c>
      <c r="G1395" t="s">
        <v>5736</v>
      </c>
      <c r="H1395" t="s">
        <v>5737</v>
      </c>
      <c r="I1395" t="s">
        <v>1</v>
      </c>
    </row>
    <row r="1396" spans="1:9" x14ac:dyDescent="0.3">
      <c r="A1396">
        <v>69750</v>
      </c>
      <c r="B1396" t="s">
        <v>5731</v>
      </c>
      <c r="C1396" t="s">
        <v>5732</v>
      </c>
      <c r="D1396" t="s">
        <v>5733</v>
      </c>
      <c r="E1396" t="s">
        <v>5734</v>
      </c>
      <c r="F1396" t="s">
        <v>5735</v>
      </c>
      <c r="G1396" t="s">
        <v>5736</v>
      </c>
      <c r="H1396" t="s">
        <v>5737</v>
      </c>
      <c r="I1396" t="s">
        <v>1</v>
      </c>
    </row>
    <row r="1397" spans="1:9" x14ac:dyDescent="0.3">
      <c r="A1397">
        <v>69800</v>
      </c>
      <c r="B1397" t="s">
        <v>5731</v>
      </c>
      <c r="C1397" t="s">
        <v>5732</v>
      </c>
      <c r="D1397" t="s">
        <v>5733</v>
      </c>
      <c r="E1397" t="s">
        <v>5734</v>
      </c>
      <c r="F1397" t="s">
        <v>5735</v>
      </c>
      <c r="G1397" t="s">
        <v>5736</v>
      </c>
      <c r="H1397" t="s">
        <v>5737</v>
      </c>
      <c r="I1397" t="s">
        <v>1</v>
      </c>
    </row>
    <row r="1398" spans="1:9" x14ac:dyDescent="0.3">
      <c r="A1398">
        <v>69850</v>
      </c>
      <c r="B1398" t="s">
        <v>5738</v>
      </c>
      <c r="C1398" t="s">
        <v>5739</v>
      </c>
      <c r="D1398" t="s">
        <v>5740</v>
      </c>
      <c r="E1398" t="s">
        <v>5741</v>
      </c>
      <c r="F1398" t="s">
        <v>5742</v>
      </c>
      <c r="G1398" t="s">
        <v>5743</v>
      </c>
      <c r="H1398" t="s">
        <v>5744</v>
      </c>
      <c r="I1398" t="s">
        <v>1</v>
      </c>
    </row>
    <row r="1399" spans="1:9" x14ac:dyDescent="0.3">
      <c r="A1399">
        <v>69900</v>
      </c>
      <c r="B1399" t="s">
        <v>5738</v>
      </c>
      <c r="C1399" t="s">
        <v>5739</v>
      </c>
      <c r="D1399" t="s">
        <v>5740</v>
      </c>
      <c r="E1399" t="s">
        <v>5741</v>
      </c>
      <c r="F1399" t="s">
        <v>5742</v>
      </c>
      <c r="G1399" t="s">
        <v>5743</v>
      </c>
      <c r="H1399" t="s">
        <v>5744</v>
      </c>
      <c r="I1399" t="s">
        <v>1</v>
      </c>
    </row>
    <row r="1400" spans="1:9" x14ac:dyDescent="0.3">
      <c r="A1400">
        <v>69950</v>
      </c>
      <c r="B1400" t="s">
        <v>5745</v>
      </c>
      <c r="C1400" t="s">
        <v>5746</v>
      </c>
      <c r="D1400" t="s">
        <v>5747</v>
      </c>
      <c r="E1400" t="s">
        <v>5748</v>
      </c>
      <c r="F1400" t="s">
        <v>5749</v>
      </c>
      <c r="G1400" t="s">
        <v>5750</v>
      </c>
      <c r="H1400" t="s">
        <v>5751</v>
      </c>
      <c r="I1400" t="s">
        <v>1</v>
      </c>
    </row>
    <row r="1401" spans="1:9" x14ac:dyDescent="0.3">
      <c r="A1401">
        <v>70000</v>
      </c>
      <c r="B1401" t="s">
        <v>5745</v>
      </c>
      <c r="C1401" t="s">
        <v>5746</v>
      </c>
      <c r="D1401" t="s">
        <v>5747</v>
      </c>
      <c r="E1401" t="s">
        <v>5748</v>
      </c>
      <c r="F1401" t="s">
        <v>5749</v>
      </c>
      <c r="G1401" t="s">
        <v>5750</v>
      </c>
      <c r="H1401" t="s">
        <v>5751</v>
      </c>
      <c r="I1401" t="s">
        <v>1</v>
      </c>
    </row>
    <row r="1402" spans="1:9" x14ac:dyDescent="0.3">
      <c r="A1402">
        <v>70050</v>
      </c>
      <c r="B1402" t="s">
        <v>5752</v>
      </c>
      <c r="C1402" t="s">
        <v>5753</v>
      </c>
      <c r="D1402" t="s">
        <v>5754</v>
      </c>
      <c r="E1402" t="s">
        <v>5755</v>
      </c>
      <c r="F1402" t="s">
        <v>5756</v>
      </c>
      <c r="G1402" t="s">
        <v>5757</v>
      </c>
      <c r="H1402" t="s">
        <v>5758</v>
      </c>
      <c r="I1402" t="s">
        <v>1</v>
      </c>
    </row>
    <row r="1403" spans="1:9" x14ac:dyDescent="0.3">
      <c r="A1403">
        <v>70100</v>
      </c>
      <c r="B1403" t="s">
        <v>5759</v>
      </c>
      <c r="C1403" t="s">
        <v>5760</v>
      </c>
      <c r="D1403" t="s">
        <v>5761</v>
      </c>
      <c r="E1403" t="s">
        <v>5762</v>
      </c>
      <c r="F1403" t="s">
        <v>5763</v>
      </c>
      <c r="G1403" t="s">
        <v>5764</v>
      </c>
      <c r="H1403" t="s">
        <v>5765</v>
      </c>
      <c r="I1403" t="s">
        <v>1</v>
      </c>
    </row>
    <row r="1404" spans="1:9" x14ac:dyDescent="0.3">
      <c r="A1404">
        <v>70150</v>
      </c>
      <c r="B1404" t="s">
        <v>5766</v>
      </c>
      <c r="C1404" t="s">
        <v>5767</v>
      </c>
      <c r="D1404" t="s">
        <v>5768</v>
      </c>
      <c r="E1404" t="s">
        <v>5769</v>
      </c>
      <c r="F1404" t="s">
        <v>5770</v>
      </c>
      <c r="G1404" t="s">
        <v>5771</v>
      </c>
      <c r="H1404" t="s">
        <v>5772</v>
      </c>
      <c r="I1404" t="s">
        <v>1</v>
      </c>
    </row>
    <row r="1405" spans="1:9" x14ac:dyDescent="0.3">
      <c r="A1405">
        <v>70200</v>
      </c>
      <c r="B1405" t="s">
        <v>5773</v>
      </c>
      <c r="C1405" t="s">
        <v>5774</v>
      </c>
      <c r="D1405" t="s">
        <v>5775</v>
      </c>
      <c r="E1405" t="s">
        <v>5776</v>
      </c>
      <c r="F1405" t="s">
        <v>5777</v>
      </c>
      <c r="G1405" t="s">
        <v>5778</v>
      </c>
      <c r="H1405" t="s">
        <v>5779</v>
      </c>
      <c r="I1405" t="s">
        <v>1</v>
      </c>
    </row>
    <row r="1406" spans="1:9" x14ac:dyDescent="0.3">
      <c r="A1406">
        <v>70250</v>
      </c>
      <c r="B1406" t="s">
        <v>5773</v>
      </c>
      <c r="C1406" t="s">
        <v>5774</v>
      </c>
      <c r="D1406" t="s">
        <v>5775</v>
      </c>
      <c r="E1406" t="s">
        <v>5776</v>
      </c>
      <c r="F1406" t="s">
        <v>5777</v>
      </c>
      <c r="G1406" t="s">
        <v>5778</v>
      </c>
      <c r="H1406" t="s">
        <v>5779</v>
      </c>
      <c r="I1406" t="s">
        <v>1</v>
      </c>
    </row>
    <row r="1407" spans="1:9" x14ac:dyDescent="0.3">
      <c r="A1407">
        <v>70300</v>
      </c>
      <c r="B1407" t="s">
        <v>5780</v>
      </c>
      <c r="C1407" t="s">
        <v>5781</v>
      </c>
      <c r="D1407" t="s">
        <v>5782</v>
      </c>
      <c r="E1407" t="s">
        <v>5783</v>
      </c>
      <c r="F1407" t="s">
        <v>5784</v>
      </c>
      <c r="G1407" t="s">
        <v>5785</v>
      </c>
      <c r="H1407" t="s">
        <v>5786</v>
      </c>
      <c r="I1407" t="s">
        <v>1</v>
      </c>
    </row>
    <row r="1408" spans="1:9" x14ac:dyDescent="0.3">
      <c r="A1408">
        <v>70350</v>
      </c>
      <c r="B1408" t="s">
        <v>5780</v>
      </c>
      <c r="C1408" t="s">
        <v>5781</v>
      </c>
      <c r="D1408" t="s">
        <v>5782</v>
      </c>
      <c r="E1408" t="s">
        <v>5783</v>
      </c>
      <c r="F1408" t="s">
        <v>5784</v>
      </c>
      <c r="G1408" t="s">
        <v>5785</v>
      </c>
      <c r="H1408" t="s">
        <v>5786</v>
      </c>
      <c r="I1408" t="s">
        <v>1</v>
      </c>
    </row>
    <row r="1409" spans="1:9" x14ac:dyDescent="0.3">
      <c r="A1409">
        <v>70400</v>
      </c>
      <c r="B1409" t="s">
        <v>5787</v>
      </c>
      <c r="C1409" t="s">
        <v>5788</v>
      </c>
      <c r="D1409" t="s">
        <v>5789</v>
      </c>
      <c r="E1409" t="s">
        <v>5790</v>
      </c>
      <c r="F1409" t="s">
        <v>5791</v>
      </c>
      <c r="G1409" t="s">
        <v>5792</v>
      </c>
      <c r="H1409" t="s">
        <v>5793</v>
      </c>
      <c r="I1409" t="s">
        <v>1</v>
      </c>
    </row>
    <row r="1410" spans="1:9" x14ac:dyDescent="0.3">
      <c r="A1410">
        <v>70450</v>
      </c>
      <c r="B1410" t="s">
        <v>5787</v>
      </c>
      <c r="C1410" t="s">
        <v>5788</v>
      </c>
      <c r="D1410" t="s">
        <v>5789</v>
      </c>
      <c r="E1410" t="s">
        <v>5790</v>
      </c>
      <c r="F1410" t="s">
        <v>5791</v>
      </c>
      <c r="G1410" t="s">
        <v>5792</v>
      </c>
      <c r="H1410" t="s">
        <v>5793</v>
      </c>
      <c r="I1410" t="s">
        <v>1</v>
      </c>
    </row>
    <row r="1411" spans="1:9" x14ac:dyDescent="0.3">
      <c r="A1411">
        <v>70500</v>
      </c>
      <c r="B1411" t="s">
        <v>5794</v>
      </c>
      <c r="C1411" t="s">
        <v>5795</v>
      </c>
      <c r="D1411" t="s">
        <v>5796</v>
      </c>
      <c r="E1411" t="s">
        <v>5797</v>
      </c>
      <c r="F1411" t="s">
        <v>5798</v>
      </c>
      <c r="G1411" t="s">
        <v>5799</v>
      </c>
      <c r="H1411" t="s">
        <v>5800</v>
      </c>
      <c r="I1411" t="s">
        <v>1</v>
      </c>
    </row>
    <row r="1412" spans="1:9" x14ac:dyDescent="0.3">
      <c r="A1412">
        <v>70550</v>
      </c>
      <c r="B1412" t="s">
        <v>5801</v>
      </c>
      <c r="C1412" t="s">
        <v>5802</v>
      </c>
      <c r="D1412" t="s">
        <v>5803</v>
      </c>
      <c r="E1412" t="s">
        <v>5804</v>
      </c>
      <c r="F1412" t="s">
        <v>5805</v>
      </c>
      <c r="G1412" t="s">
        <v>5806</v>
      </c>
      <c r="H1412" t="s">
        <v>5807</v>
      </c>
      <c r="I1412" t="s">
        <v>1</v>
      </c>
    </row>
    <row r="1413" spans="1:9" x14ac:dyDescent="0.3">
      <c r="A1413">
        <v>70600</v>
      </c>
      <c r="B1413" t="s">
        <v>5808</v>
      </c>
      <c r="C1413" t="s">
        <v>5809</v>
      </c>
      <c r="D1413" t="s">
        <v>5810</v>
      </c>
      <c r="E1413" t="s">
        <v>5811</v>
      </c>
      <c r="F1413" t="s">
        <v>5812</v>
      </c>
      <c r="G1413" t="s">
        <v>5813</v>
      </c>
      <c r="H1413" t="s">
        <v>5814</v>
      </c>
      <c r="I1413" t="s">
        <v>1</v>
      </c>
    </row>
    <row r="1414" spans="1:9" x14ac:dyDescent="0.3">
      <c r="A1414">
        <v>70650</v>
      </c>
      <c r="B1414" t="s">
        <v>5815</v>
      </c>
      <c r="C1414" t="s">
        <v>5816</v>
      </c>
      <c r="D1414" t="s">
        <v>5817</v>
      </c>
      <c r="E1414" t="s">
        <v>5818</v>
      </c>
      <c r="F1414" t="s">
        <v>5819</v>
      </c>
      <c r="G1414" t="s">
        <v>5820</v>
      </c>
      <c r="H1414" t="s">
        <v>5821</v>
      </c>
      <c r="I1414" t="s">
        <v>1</v>
      </c>
    </row>
    <row r="1415" spans="1:9" x14ac:dyDescent="0.3">
      <c r="A1415">
        <v>70700</v>
      </c>
      <c r="B1415" t="s">
        <v>5822</v>
      </c>
      <c r="C1415" t="s">
        <v>5823</v>
      </c>
      <c r="D1415" t="s">
        <v>5824</v>
      </c>
      <c r="E1415" t="s">
        <v>5825</v>
      </c>
      <c r="F1415" t="s">
        <v>5826</v>
      </c>
      <c r="G1415" t="s">
        <v>5827</v>
      </c>
      <c r="H1415" t="s">
        <v>5828</v>
      </c>
      <c r="I1415" t="s">
        <v>1</v>
      </c>
    </row>
    <row r="1416" spans="1:9" x14ac:dyDescent="0.3">
      <c r="A1416">
        <v>70750</v>
      </c>
      <c r="B1416" t="s">
        <v>5822</v>
      </c>
      <c r="C1416" t="s">
        <v>5823</v>
      </c>
      <c r="D1416" t="s">
        <v>5824</v>
      </c>
      <c r="E1416" t="s">
        <v>5825</v>
      </c>
      <c r="F1416" t="s">
        <v>5826</v>
      </c>
      <c r="G1416" t="s">
        <v>5827</v>
      </c>
      <c r="H1416" t="s">
        <v>5828</v>
      </c>
      <c r="I1416" t="s">
        <v>1</v>
      </c>
    </row>
    <row r="1417" spans="1:9" x14ac:dyDescent="0.3">
      <c r="A1417">
        <v>70800</v>
      </c>
      <c r="B1417" t="s">
        <v>5829</v>
      </c>
      <c r="C1417" t="s">
        <v>5830</v>
      </c>
      <c r="D1417" t="s">
        <v>5831</v>
      </c>
      <c r="E1417" t="s">
        <v>5832</v>
      </c>
      <c r="F1417" t="s">
        <v>5833</v>
      </c>
      <c r="G1417" t="s">
        <v>5834</v>
      </c>
      <c r="H1417" t="s">
        <v>5835</v>
      </c>
      <c r="I1417" t="s">
        <v>1</v>
      </c>
    </row>
    <row r="1418" spans="1:9" x14ac:dyDescent="0.3">
      <c r="A1418">
        <v>70850</v>
      </c>
      <c r="B1418" t="s">
        <v>5836</v>
      </c>
      <c r="C1418" t="s">
        <v>5837</v>
      </c>
      <c r="D1418" t="s">
        <v>5838</v>
      </c>
      <c r="E1418" t="s">
        <v>5839</v>
      </c>
      <c r="F1418" t="s">
        <v>5840</v>
      </c>
      <c r="G1418" t="s">
        <v>5841</v>
      </c>
      <c r="H1418" t="s">
        <v>5842</v>
      </c>
      <c r="I1418" t="s">
        <v>1</v>
      </c>
    </row>
    <row r="1419" spans="1:9" x14ac:dyDescent="0.3">
      <c r="A1419">
        <v>70900</v>
      </c>
      <c r="B1419" t="s">
        <v>5843</v>
      </c>
      <c r="C1419" t="s">
        <v>5844</v>
      </c>
      <c r="D1419" t="s">
        <v>5845</v>
      </c>
      <c r="E1419" t="s">
        <v>5846</v>
      </c>
      <c r="F1419" t="s">
        <v>5847</v>
      </c>
      <c r="G1419" t="s">
        <v>5848</v>
      </c>
      <c r="H1419" t="s">
        <v>5849</v>
      </c>
      <c r="I1419" t="s">
        <v>1</v>
      </c>
    </row>
    <row r="1420" spans="1:9" x14ac:dyDescent="0.3">
      <c r="A1420">
        <v>70950</v>
      </c>
      <c r="B1420" t="s">
        <v>5850</v>
      </c>
      <c r="C1420" t="s">
        <v>5851</v>
      </c>
      <c r="D1420" t="s">
        <v>5852</v>
      </c>
      <c r="E1420" t="s">
        <v>5853</v>
      </c>
      <c r="F1420" t="s">
        <v>5854</v>
      </c>
      <c r="G1420" t="s">
        <v>5855</v>
      </c>
      <c r="H1420" t="s">
        <v>5856</v>
      </c>
      <c r="I1420" t="s">
        <v>1</v>
      </c>
    </row>
    <row r="1421" spans="1:9" x14ac:dyDescent="0.3">
      <c r="A1421">
        <v>71000</v>
      </c>
      <c r="B1421" t="s">
        <v>5857</v>
      </c>
      <c r="C1421" t="s">
        <v>5858</v>
      </c>
      <c r="D1421" t="s">
        <v>5859</v>
      </c>
      <c r="E1421" t="s">
        <v>5860</v>
      </c>
      <c r="F1421" t="s">
        <v>5861</v>
      </c>
      <c r="G1421" t="s">
        <v>5862</v>
      </c>
      <c r="H1421" t="s">
        <v>5863</v>
      </c>
      <c r="I1421" t="s">
        <v>1</v>
      </c>
    </row>
    <row r="1422" spans="1:9" x14ac:dyDescent="0.3">
      <c r="A1422">
        <v>71050</v>
      </c>
      <c r="B1422" t="s">
        <v>5864</v>
      </c>
      <c r="C1422" t="s">
        <v>5865</v>
      </c>
      <c r="D1422" t="s">
        <v>5866</v>
      </c>
      <c r="E1422" t="s">
        <v>5867</v>
      </c>
      <c r="F1422" t="s">
        <v>5868</v>
      </c>
      <c r="G1422" t="s">
        <v>5869</v>
      </c>
      <c r="H1422" t="s">
        <v>5870</v>
      </c>
      <c r="I1422" t="s">
        <v>1</v>
      </c>
    </row>
    <row r="1423" spans="1:9" x14ac:dyDescent="0.3">
      <c r="A1423">
        <v>71100</v>
      </c>
      <c r="B1423" t="s">
        <v>5871</v>
      </c>
      <c r="C1423" t="s">
        <v>5872</v>
      </c>
      <c r="D1423" t="s">
        <v>5873</v>
      </c>
      <c r="E1423" t="s">
        <v>5874</v>
      </c>
      <c r="F1423" t="s">
        <v>5875</v>
      </c>
      <c r="G1423" t="s">
        <v>5876</v>
      </c>
      <c r="H1423" t="s">
        <v>5877</v>
      </c>
      <c r="I1423" t="s">
        <v>1</v>
      </c>
    </row>
    <row r="1424" spans="1:9" x14ac:dyDescent="0.3">
      <c r="A1424">
        <v>71150</v>
      </c>
      <c r="B1424" t="s">
        <v>5871</v>
      </c>
      <c r="C1424" t="s">
        <v>5872</v>
      </c>
      <c r="D1424" t="s">
        <v>5873</v>
      </c>
      <c r="E1424" t="s">
        <v>5874</v>
      </c>
      <c r="F1424" t="s">
        <v>5875</v>
      </c>
      <c r="G1424" t="s">
        <v>5876</v>
      </c>
      <c r="H1424" t="s">
        <v>5877</v>
      </c>
      <c r="I1424" t="s">
        <v>1</v>
      </c>
    </row>
    <row r="1425" spans="1:9" x14ac:dyDescent="0.3">
      <c r="A1425">
        <v>71200</v>
      </c>
      <c r="B1425" t="s">
        <v>5878</v>
      </c>
      <c r="C1425" t="s">
        <v>5879</v>
      </c>
      <c r="D1425" t="s">
        <v>5880</v>
      </c>
      <c r="E1425" t="s">
        <v>5881</v>
      </c>
      <c r="F1425" t="s">
        <v>5882</v>
      </c>
      <c r="G1425" t="s">
        <v>5883</v>
      </c>
      <c r="H1425" t="s">
        <v>5884</v>
      </c>
      <c r="I1425" t="s">
        <v>1</v>
      </c>
    </row>
    <row r="1426" spans="1:9" x14ac:dyDescent="0.3">
      <c r="A1426">
        <v>71250</v>
      </c>
      <c r="B1426" t="s">
        <v>5885</v>
      </c>
      <c r="C1426" t="s">
        <v>5886</v>
      </c>
      <c r="D1426" t="s">
        <v>5887</v>
      </c>
      <c r="E1426" t="s">
        <v>5888</v>
      </c>
      <c r="F1426" t="s">
        <v>5889</v>
      </c>
      <c r="G1426" t="s">
        <v>5890</v>
      </c>
      <c r="H1426" t="s">
        <v>5891</v>
      </c>
      <c r="I1426" t="s">
        <v>1</v>
      </c>
    </row>
    <row r="1427" spans="1:9" x14ac:dyDescent="0.3">
      <c r="A1427">
        <v>71300</v>
      </c>
      <c r="B1427" t="s">
        <v>5892</v>
      </c>
      <c r="C1427" t="s">
        <v>5893</v>
      </c>
      <c r="D1427" t="s">
        <v>5894</v>
      </c>
      <c r="E1427" t="s">
        <v>5895</v>
      </c>
      <c r="F1427" t="s">
        <v>5896</v>
      </c>
      <c r="G1427" t="s">
        <v>5897</v>
      </c>
      <c r="H1427" t="s">
        <v>5898</v>
      </c>
      <c r="I1427" t="s">
        <v>1</v>
      </c>
    </row>
    <row r="1428" spans="1:9" x14ac:dyDescent="0.3">
      <c r="A1428">
        <v>71350</v>
      </c>
      <c r="B1428" t="s">
        <v>5892</v>
      </c>
      <c r="C1428" t="s">
        <v>5893</v>
      </c>
      <c r="D1428" t="s">
        <v>5894</v>
      </c>
      <c r="E1428" t="s">
        <v>5895</v>
      </c>
      <c r="F1428" t="s">
        <v>5896</v>
      </c>
      <c r="G1428" t="s">
        <v>5897</v>
      </c>
      <c r="H1428" t="s">
        <v>5898</v>
      </c>
      <c r="I1428" t="s">
        <v>1</v>
      </c>
    </row>
    <row r="1429" spans="1:9" x14ac:dyDescent="0.3">
      <c r="A1429">
        <v>71400</v>
      </c>
      <c r="B1429" t="s">
        <v>5899</v>
      </c>
      <c r="C1429" t="s">
        <v>5900</v>
      </c>
      <c r="D1429" t="s">
        <v>5901</v>
      </c>
      <c r="E1429" t="s">
        <v>5902</v>
      </c>
      <c r="F1429" t="s">
        <v>5903</v>
      </c>
      <c r="G1429" t="s">
        <v>5904</v>
      </c>
      <c r="H1429" t="s">
        <v>5905</v>
      </c>
      <c r="I1429" t="s">
        <v>1</v>
      </c>
    </row>
    <row r="1430" spans="1:9" x14ac:dyDescent="0.3">
      <c r="A1430">
        <v>71450</v>
      </c>
      <c r="B1430" t="s">
        <v>5906</v>
      </c>
      <c r="C1430" t="s">
        <v>5907</v>
      </c>
      <c r="D1430" t="s">
        <v>5908</v>
      </c>
      <c r="E1430" t="s">
        <v>5909</v>
      </c>
      <c r="F1430" t="s">
        <v>5910</v>
      </c>
      <c r="G1430" t="s">
        <v>5911</v>
      </c>
      <c r="H1430" t="s">
        <v>5912</v>
      </c>
      <c r="I1430" t="s">
        <v>1</v>
      </c>
    </row>
    <row r="1431" spans="1:9" x14ac:dyDescent="0.3">
      <c r="A1431">
        <v>71500</v>
      </c>
      <c r="B1431" t="s">
        <v>5913</v>
      </c>
      <c r="C1431" t="s">
        <v>5914</v>
      </c>
      <c r="D1431" t="s">
        <v>5915</v>
      </c>
      <c r="E1431" t="s">
        <v>5916</v>
      </c>
      <c r="F1431" t="s">
        <v>5917</v>
      </c>
      <c r="G1431" t="s">
        <v>5918</v>
      </c>
      <c r="H1431" t="s">
        <v>5919</v>
      </c>
      <c r="I1431" t="s">
        <v>1</v>
      </c>
    </row>
    <row r="1432" spans="1:9" x14ac:dyDescent="0.3">
      <c r="A1432">
        <v>71550</v>
      </c>
      <c r="B1432" t="s">
        <v>5920</v>
      </c>
      <c r="C1432" t="s">
        <v>5921</v>
      </c>
      <c r="D1432" t="s">
        <v>5922</v>
      </c>
      <c r="E1432" t="s">
        <v>5923</v>
      </c>
      <c r="F1432" t="s">
        <v>5924</v>
      </c>
      <c r="G1432" t="s">
        <v>5925</v>
      </c>
      <c r="H1432" t="s">
        <v>5926</v>
      </c>
      <c r="I1432" t="s">
        <v>1</v>
      </c>
    </row>
    <row r="1433" spans="1:9" x14ac:dyDescent="0.3">
      <c r="A1433">
        <v>71600</v>
      </c>
      <c r="B1433" t="s">
        <v>5920</v>
      </c>
      <c r="C1433" t="s">
        <v>5921</v>
      </c>
      <c r="D1433" t="s">
        <v>5922</v>
      </c>
      <c r="E1433" t="s">
        <v>5923</v>
      </c>
      <c r="F1433" t="s">
        <v>5924</v>
      </c>
      <c r="G1433" t="s">
        <v>5925</v>
      </c>
      <c r="H1433" t="s">
        <v>5926</v>
      </c>
      <c r="I1433" t="s">
        <v>1</v>
      </c>
    </row>
    <row r="1434" spans="1:9" x14ac:dyDescent="0.3">
      <c r="A1434">
        <v>71650</v>
      </c>
      <c r="B1434" t="s">
        <v>5927</v>
      </c>
      <c r="C1434" t="s">
        <v>5928</v>
      </c>
      <c r="D1434" t="s">
        <v>5929</v>
      </c>
      <c r="E1434" t="s">
        <v>5930</v>
      </c>
      <c r="F1434" t="s">
        <v>5931</v>
      </c>
      <c r="G1434" t="s">
        <v>5932</v>
      </c>
      <c r="H1434" t="s">
        <v>5933</v>
      </c>
      <c r="I1434" t="s">
        <v>1</v>
      </c>
    </row>
    <row r="1435" spans="1:9" x14ac:dyDescent="0.3">
      <c r="A1435">
        <v>71700</v>
      </c>
      <c r="B1435" t="s">
        <v>5934</v>
      </c>
      <c r="C1435" t="s">
        <v>5935</v>
      </c>
      <c r="D1435" t="s">
        <v>5936</v>
      </c>
      <c r="E1435" t="s">
        <v>5937</v>
      </c>
      <c r="F1435" t="s">
        <v>5938</v>
      </c>
      <c r="G1435" t="s">
        <v>5939</v>
      </c>
      <c r="H1435" t="s">
        <v>5940</v>
      </c>
      <c r="I1435" t="s">
        <v>1</v>
      </c>
    </row>
    <row r="1436" spans="1:9" x14ac:dyDescent="0.3">
      <c r="A1436">
        <v>71750</v>
      </c>
      <c r="B1436" t="s">
        <v>5941</v>
      </c>
      <c r="C1436" t="s">
        <v>5942</v>
      </c>
      <c r="D1436" t="s">
        <v>5943</v>
      </c>
      <c r="E1436" t="s">
        <v>5944</v>
      </c>
      <c r="F1436" t="s">
        <v>5945</v>
      </c>
      <c r="G1436" t="s">
        <v>5946</v>
      </c>
      <c r="H1436" t="s">
        <v>5947</v>
      </c>
      <c r="I1436" t="s">
        <v>1</v>
      </c>
    </row>
    <row r="1437" spans="1:9" x14ac:dyDescent="0.3">
      <c r="A1437">
        <v>71800</v>
      </c>
      <c r="B1437" t="s">
        <v>5948</v>
      </c>
      <c r="C1437" t="s">
        <v>5949</v>
      </c>
      <c r="D1437" t="s">
        <v>5950</v>
      </c>
      <c r="E1437" t="s">
        <v>5951</v>
      </c>
      <c r="F1437" t="s">
        <v>5952</v>
      </c>
      <c r="G1437" t="s">
        <v>5953</v>
      </c>
      <c r="H1437" t="s">
        <v>5954</v>
      </c>
      <c r="I1437" t="s">
        <v>1</v>
      </c>
    </row>
    <row r="1438" spans="1:9" x14ac:dyDescent="0.3">
      <c r="A1438">
        <v>71850</v>
      </c>
      <c r="B1438" t="s">
        <v>5948</v>
      </c>
      <c r="C1438" t="s">
        <v>5949</v>
      </c>
      <c r="D1438" t="s">
        <v>5950</v>
      </c>
      <c r="E1438" t="s">
        <v>5951</v>
      </c>
      <c r="F1438" t="s">
        <v>5952</v>
      </c>
      <c r="G1438" t="s">
        <v>5953</v>
      </c>
      <c r="H1438" t="s">
        <v>5954</v>
      </c>
      <c r="I1438" t="s">
        <v>1</v>
      </c>
    </row>
    <row r="1439" spans="1:9" x14ac:dyDescent="0.3">
      <c r="A1439">
        <v>71900</v>
      </c>
      <c r="B1439" t="s">
        <v>5955</v>
      </c>
      <c r="C1439" t="s">
        <v>5956</v>
      </c>
      <c r="D1439" t="s">
        <v>5957</v>
      </c>
      <c r="E1439" t="s">
        <v>5958</v>
      </c>
      <c r="F1439" t="s">
        <v>5959</v>
      </c>
      <c r="G1439" t="s">
        <v>5960</v>
      </c>
      <c r="H1439" t="s">
        <v>5961</v>
      </c>
      <c r="I1439" t="s">
        <v>1</v>
      </c>
    </row>
    <row r="1440" spans="1:9" x14ac:dyDescent="0.3">
      <c r="A1440">
        <v>71950</v>
      </c>
      <c r="B1440" t="s">
        <v>5955</v>
      </c>
      <c r="C1440" t="s">
        <v>5956</v>
      </c>
      <c r="D1440" t="s">
        <v>5957</v>
      </c>
      <c r="E1440" t="s">
        <v>5958</v>
      </c>
      <c r="F1440" t="s">
        <v>5959</v>
      </c>
      <c r="G1440" t="s">
        <v>5960</v>
      </c>
      <c r="H1440" t="s">
        <v>5961</v>
      </c>
      <c r="I1440" t="s">
        <v>1</v>
      </c>
    </row>
    <row r="1441" spans="1:9" x14ac:dyDescent="0.3">
      <c r="A1441">
        <v>72000</v>
      </c>
      <c r="B1441" t="s">
        <v>5962</v>
      </c>
      <c r="C1441" t="s">
        <v>5963</v>
      </c>
      <c r="D1441" t="s">
        <v>5964</v>
      </c>
      <c r="E1441" t="s">
        <v>5965</v>
      </c>
      <c r="F1441" t="s">
        <v>5966</v>
      </c>
      <c r="G1441" t="s">
        <v>5967</v>
      </c>
      <c r="H1441" t="s">
        <v>5968</v>
      </c>
      <c r="I1441" t="s">
        <v>5969</v>
      </c>
    </row>
    <row r="1442" spans="1:9" x14ac:dyDescent="0.3">
      <c r="A1442">
        <v>72050</v>
      </c>
      <c r="B1442" t="s">
        <v>5962</v>
      </c>
      <c r="C1442" t="s">
        <v>5963</v>
      </c>
      <c r="D1442" t="s">
        <v>5964</v>
      </c>
      <c r="E1442" t="s">
        <v>5965</v>
      </c>
      <c r="F1442" t="s">
        <v>5966</v>
      </c>
      <c r="G1442" t="s">
        <v>5967</v>
      </c>
      <c r="H1442" t="s">
        <v>5968</v>
      </c>
      <c r="I1442" t="s">
        <v>5969</v>
      </c>
    </row>
    <row r="1443" spans="1:9" x14ac:dyDescent="0.3">
      <c r="A1443">
        <v>72100</v>
      </c>
      <c r="B1443" t="s">
        <v>5970</v>
      </c>
      <c r="C1443" t="s">
        <v>5971</v>
      </c>
      <c r="D1443" t="s">
        <v>5972</v>
      </c>
      <c r="E1443" t="s">
        <v>5973</v>
      </c>
      <c r="F1443" t="s">
        <v>5974</v>
      </c>
      <c r="G1443" t="s">
        <v>5975</v>
      </c>
      <c r="H1443" t="s">
        <v>5976</v>
      </c>
      <c r="I1443" t="s">
        <v>5977</v>
      </c>
    </row>
    <row r="1444" spans="1:9" x14ac:dyDescent="0.3">
      <c r="A1444">
        <v>72150</v>
      </c>
      <c r="B1444" t="s">
        <v>5970</v>
      </c>
      <c r="C1444" t="s">
        <v>5971</v>
      </c>
      <c r="D1444" t="s">
        <v>5972</v>
      </c>
      <c r="E1444" t="s">
        <v>5973</v>
      </c>
      <c r="F1444" t="s">
        <v>5974</v>
      </c>
      <c r="G1444" t="s">
        <v>5975</v>
      </c>
      <c r="H1444" t="s">
        <v>5976</v>
      </c>
      <c r="I1444" t="s">
        <v>5977</v>
      </c>
    </row>
    <row r="1445" spans="1:9" x14ac:dyDescent="0.3">
      <c r="A1445">
        <v>72200</v>
      </c>
      <c r="B1445" t="s">
        <v>5978</v>
      </c>
      <c r="C1445" t="s">
        <v>5979</v>
      </c>
      <c r="D1445" t="s">
        <v>5980</v>
      </c>
      <c r="E1445" t="s">
        <v>5981</v>
      </c>
      <c r="F1445" t="s">
        <v>5982</v>
      </c>
      <c r="G1445" t="s">
        <v>5983</v>
      </c>
      <c r="H1445" t="s">
        <v>5984</v>
      </c>
      <c r="I1445" t="s">
        <v>5985</v>
      </c>
    </row>
    <row r="1446" spans="1:9" x14ac:dyDescent="0.3">
      <c r="A1446">
        <v>72250</v>
      </c>
      <c r="B1446" t="s">
        <v>5986</v>
      </c>
      <c r="C1446" t="s">
        <v>5987</v>
      </c>
      <c r="D1446" t="s">
        <v>5988</v>
      </c>
      <c r="E1446" t="s">
        <v>5989</v>
      </c>
      <c r="F1446" t="s">
        <v>5990</v>
      </c>
      <c r="G1446" t="s">
        <v>5991</v>
      </c>
      <c r="H1446" t="s">
        <v>5992</v>
      </c>
      <c r="I1446" t="s">
        <v>5993</v>
      </c>
    </row>
    <row r="1447" spans="1:9" x14ac:dyDescent="0.3">
      <c r="A1447">
        <v>72300</v>
      </c>
      <c r="B1447" t="s">
        <v>5994</v>
      </c>
      <c r="C1447" t="s">
        <v>5995</v>
      </c>
      <c r="D1447" t="s">
        <v>5996</v>
      </c>
      <c r="E1447" t="s">
        <v>5997</v>
      </c>
      <c r="F1447" t="s">
        <v>5998</v>
      </c>
      <c r="G1447" t="s">
        <v>5999</v>
      </c>
      <c r="H1447" t="s">
        <v>6000</v>
      </c>
      <c r="I1447" t="s">
        <v>6001</v>
      </c>
    </row>
    <row r="1448" spans="1:9" x14ac:dyDescent="0.3">
      <c r="A1448">
        <v>72350</v>
      </c>
      <c r="B1448" t="s">
        <v>6002</v>
      </c>
      <c r="C1448" t="s">
        <v>6003</v>
      </c>
      <c r="D1448" t="s">
        <v>6004</v>
      </c>
      <c r="E1448" t="s">
        <v>6005</v>
      </c>
      <c r="F1448" t="s">
        <v>6006</v>
      </c>
      <c r="G1448" t="s">
        <v>6007</v>
      </c>
      <c r="H1448" t="s">
        <v>6008</v>
      </c>
      <c r="I1448" t="s">
        <v>6009</v>
      </c>
    </row>
    <row r="1449" spans="1:9" x14ac:dyDescent="0.3">
      <c r="A1449">
        <v>72400</v>
      </c>
      <c r="B1449" t="s">
        <v>6002</v>
      </c>
      <c r="C1449" t="s">
        <v>6003</v>
      </c>
      <c r="D1449" t="s">
        <v>6004</v>
      </c>
      <c r="E1449" t="s">
        <v>6005</v>
      </c>
      <c r="F1449" t="s">
        <v>6006</v>
      </c>
      <c r="G1449" t="s">
        <v>6007</v>
      </c>
      <c r="H1449" t="s">
        <v>6008</v>
      </c>
      <c r="I1449" t="s">
        <v>6009</v>
      </c>
    </row>
    <row r="1450" spans="1:9" x14ac:dyDescent="0.3">
      <c r="A1450">
        <v>72450</v>
      </c>
      <c r="B1450" t="s">
        <v>6010</v>
      </c>
      <c r="C1450" t="s">
        <v>6011</v>
      </c>
      <c r="D1450" t="s">
        <v>6012</v>
      </c>
      <c r="E1450" t="s">
        <v>6013</v>
      </c>
      <c r="F1450" t="s">
        <v>6014</v>
      </c>
      <c r="G1450" t="s">
        <v>6015</v>
      </c>
      <c r="H1450" t="s">
        <v>6016</v>
      </c>
      <c r="I1450" t="s">
        <v>6017</v>
      </c>
    </row>
    <row r="1451" spans="1:9" x14ac:dyDescent="0.3">
      <c r="A1451">
        <v>72500</v>
      </c>
      <c r="B1451" t="s">
        <v>6010</v>
      </c>
      <c r="C1451" t="s">
        <v>6011</v>
      </c>
      <c r="D1451" t="s">
        <v>6012</v>
      </c>
      <c r="E1451" t="s">
        <v>6013</v>
      </c>
      <c r="F1451" t="s">
        <v>6014</v>
      </c>
      <c r="G1451" t="s">
        <v>6015</v>
      </c>
      <c r="H1451" t="s">
        <v>6016</v>
      </c>
      <c r="I1451" t="s">
        <v>6017</v>
      </c>
    </row>
    <row r="1452" spans="1:9" x14ac:dyDescent="0.3">
      <c r="A1452">
        <v>72550</v>
      </c>
      <c r="B1452" t="s">
        <v>6010</v>
      </c>
      <c r="C1452" t="s">
        <v>6011</v>
      </c>
      <c r="D1452" t="s">
        <v>6012</v>
      </c>
      <c r="E1452" t="s">
        <v>6013</v>
      </c>
      <c r="F1452" t="s">
        <v>6014</v>
      </c>
      <c r="G1452" t="s">
        <v>6015</v>
      </c>
      <c r="H1452" t="s">
        <v>6016</v>
      </c>
      <c r="I1452" t="s">
        <v>6017</v>
      </c>
    </row>
    <row r="1453" spans="1:9" x14ac:dyDescent="0.3">
      <c r="A1453">
        <v>72600</v>
      </c>
      <c r="B1453" t="s">
        <v>6018</v>
      </c>
      <c r="C1453" t="s">
        <v>6019</v>
      </c>
      <c r="D1453" t="s">
        <v>6020</v>
      </c>
      <c r="E1453" t="s">
        <v>6021</v>
      </c>
      <c r="F1453" t="s">
        <v>6022</v>
      </c>
      <c r="G1453" t="s">
        <v>6023</v>
      </c>
      <c r="H1453" t="s">
        <v>6024</v>
      </c>
      <c r="I1453" t="s">
        <v>6025</v>
      </c>
    </row>
    <row r="1454" spans="1:9" x14ac:dyDescent="0.3">
      <c r="A1454">
        <v>72650</v>
      </c>
      <c r="B1454" t="s">
        <v>6026</v>
      </c>
      <c r="C1454" t="s">
        <v>6027</v>
      </c>
      <c r="D1454" t="s">
        <v>6028</v>
      </c>
      <c r="E1454" t="s">
        <v>6029</v>
      </c>
      <c r="F1454" t="s">
        <v>6030</v>
      </c>
      <c r="G1454" t="s">
        <v>6031</v>
      </c>
      <c r="H1454" t="s">
        <v>6032</v>
      </c>
      <c r="I1454" t="s">
        <v>6033</v>
      </c>
    </row>
    <row r="1455" spans="1:9" x14ac:dyDescent="0.3">
      <c r="A1455">
        <v>72700</v>
      </c>
      <c r="B1455" t="s">
        <v>6026</v>
      </c>
      <c r="C1455" t="s">
        <v>6027</v>
      </c>
      <c r="D1455" t="s">
        <v>6028</v>
      </c>
      <c r="E1455" t="s">
        <v>6029</v>
      </c>
      <c r="F1455" t="s">
        <v>6030</v>
      </c>
      <c r="G1455" t="s">
        <v>6031</v>
      </c>
      <c r="H1455" t="s">
        <v>6032</v>
      </c>
      <c r="I1455" t="s">
        <v>6033</v>
      </c>
    </row>
    <row r="1456" spans="1:9" x14ac:dyDescent="0.3">
      <c r="A1456">
        <v>72750</v>
      </c>
      <c r="B1456" t="s">
        <v>6034</v>
      </c>
      <c r="C1456" t="s">
        <v>6035</v>
      </c>
      <c r="D1456" t="s">
        <v>6036</v>
      </c>
      <c r="E1456" t="s">
        <v>6037</v>
      </c>
      <c r="F1456" t="s">
        <v>6038</v>
      </c>
      <c r="G1456" t="s">
        <v>6039</v>
      </c>
      <c r="H1456" t="s">
        <v>6040</v>
      </c>
      <c r="I1456" t="s">
        <v>6041</v>
      </c>
    </row>
    <row r="1457" spans="1:9" x14ac:dyDescent="0.3">
      <c r="A1457">
        <v>72800</v>
      </c>
      <c r="B1457" t="s">
        <v>6034</v>
      </c>
      <c r="C1457" t="s">
        <v>6035</v>
      </c>
      <c r="D1457" t="s">
        <v>6036</v>
      </c>
      <c r="E1457" t="s">
        <v>6037</v>
      </c>
      <c r="F1457" t="s">
        <v>6038</v>
      </c>
      <c r="G1457" t="s">
        <v>6039</v>
      </c>
      <c r="H1457" t="s">
        <v>6040</v>
      </c>
      <c r="I1457" t="s">
        <v>6041</v>
      </c>
    </row>
    <row r="1458" spans="1:9" x14ac:dyDescent="0.3">
      <c r="A1458">
        <v>72850</v>
      </c>
      <c r="B1458" t="s">
        <v>6042</v>
      </c>
      <c r="C1458" t="s">
        <v>6043</v>
      </c>
      <c r="D1458" t="s">
        <v>6044</v>
      </c>
      <c r="E1458" t="s">
        <v>6045</v>
      </c>
      <c r="F1458" t="s">
        <v>6046</v>
      </c>
      <c r="G1458" t="s">
        <v>6047</v>
      </c>
      <c r="H1458" t="s">
        <v>6048</v>
      </c>
      <c r="I1458" t="s">
        <v>6049</v>
      </c>
    </row>
    <row r="1459" spans="1:9" x14ac:dyDescent="0.3">
      <c r="A1459">
        <v>72900</v>
      </c>
      <c r="B1459" t="s">
        <v>6042</v>
      </c>
      <c r="C1459" t="s">
        <v>6043</v>
      </c>
      <c r="D1459" t="s">
        <v>6044</v>
      </c>
      <c r="E1459" t="s">
        <v>6045</v>
      </c>
      <c r="F1459" t="s">
        <v>6046</v>
      </c>
      <c r="G1459" t="s">
        <v>6047</v>
      </c>
      <c r="H1459" t="s">
        <v>6048</v>
      </c>
      <c r="I1459" t="s">
        <v>6049</v>
      </c>
    </row>
    <row r="1460" spans="1:9" x14ac:dyDescent="0.3">
      <c r="A1460">
        <v>72950</v>
      </c>
      <c r="B1460" t="s">
        <v>6050</v>
      </c>
      <c r="C1460" t="s">
        <v>6051</v>
      </c>
      <c r="D1460" t="s">
        <v>6052</v>
      </c>
      <c r="E1460" t="s">
        <v>6053</v>
      </c>
      <c r="F1460" t="s">
        <v>6054</v>
      </c>
      <c r="G1460" t="s">
        <v>6055</v>
      </c>
      <c r="H1460" t="s">
        <v>6056</v>
      </c>
      <c r="I1460" t="s">
        <v>6057</v>
      </c>
    </row>
    <row r="1461" spans="1:9" x14ac:dyDescent="0.3">
      <c r="A1461">
        <v>73000</v>
      </c>
      <c r="B1461" t="s">
        <v>6058</v>
      </c>
      <c r="C1461" t="s">
        <v>6059</v>
      </c>
      <c r="D1461" t="s">
        <v>6060</v>
      </c>
      <c r="E1461" t="s">
        <v>6061</v>
      </c>
      <c r="F1461" t="s">
        <v>6062</v>
      </c>
      <c r="G1461" t="s">
        <v>6063</v>
      </c>
      <c r="H1461" t="s">
        <v>6064</v>
      </c>
      <c r="I1461" t="s">
        <v>6065</v>
      </c>
    </row>
    <row r="1462" spans="1:9" x14ac:dyDescent="0.3">
      <c r="A1462">
        <v>73050</v>
      </c>
      <c r="B1462" t="s">
        <v>6058</v>
      </c>
      <c r="C1462" t="s">
        <v>6059</v>
      </c>
      <c r="D1462" t="s">
        <v>6060</v>
      </c>
      <c r="E1462" t="s">
        <v>6061</v>
      </c>
      <c r="F1462" t="s">
        <v>6062</v>
      </c>
      <c r="G1462" t="s">
        <v>6063</v>
      </c>
      <c r="H1462" t="s">
        <v>6064</v>
      </c>
      <c r="I1462" t="s">
        <v>6065</v>
      </c>
    </row>
    <row r="1463" spans="1:9" x14ac:dyDescent="0.3">
      <c r="A1463">
        <v>73100</v>
      </c>
      <c r="B1463" t="s">
        <v>6066</v>
      </c>
      <c r="C1463" t="s">
        <v>6067</v>
      </c>
      <c r="D1463" t="s">
        <v>6068</v>
      </c>
      <c r="E1463" t="s">
        <v>6069</v>
      </c>
      <c r="F1463" t="s">
        <v>6070</v>
      </c>
      <c r="G1463" t="s">
        <v>6071</v>
      </c>
      <c r="H1463" t="s">
        <v>6072</v>
      </c>
      <c r="I1463" t="s">
        <v>6073</v>
      </c>
    </row>
    <row r="1464" spans="1:9" x14ac:dyDescent="0.3">
      <c r="A1464">
        <v>73150</v>
      </c>
      <c r="B1464" t="s">
        <v>6066</v>
      </c>
      <c r="C1464" t="s">
        <v>6067</v>
      </c>
      <c r="D1464" t="s">
        <v>6068</v>
      </c>
      <c r="E1464" t="s">
        <v>6069</v>
      </c>
      <c r="F1464" t="s">
        <v>6070</v>
      </c>
      <c r="G1464" t="s">
        <v>6071</v>
      </c>
      <c r="H1464" t="s">
        <v>6072</v>
      </c>
      <c r="I1464" t="s">
        <v>6073</v>
      </c>
    </row>
    <row r="1465" spans="1:9" x14ac:dyDescent="0.3">
      <c r="A1465">
        <v>73200</v>
      </c>
      <c r="B1465" t="s">
        <v>6074</v>
      </c>
      <c r="C1465" t="s">
        <v>6075</v>
      </c>
      <c r="D1465" t="s">
        <v>6076</v>
      </c>
      <c r="E1465" t="s">
        <v>6077</v>
      </c>
      <c r="F1465" t="s">
        <v>6078</v>
      </c>
      <c r="G1465" t="s">
        <v>6079</v>
      </c>
      <c r="H1465" t="s">
        <v>6080</v>
      </c>
      <c r="I1465" t="s">
        <v>6081</v>
      </c>
    </row>
    <row r="1466" spans="1:9" x14ac:dyDescent="0.3">
      <c r="A1466">
        <v>73250</v>
      </c>
      <c r="B1466" t="s">
        <v>6074</v>
      </c>
      <c r="C1466" t="s">
        <v>6075</v>
      </c>
      <c r="D1466" t="s">
        <v>6076</v>
      </c>
      <c r="E1466" t="s">
        <v>6077</v>
      </c>
      <c r="F1466" t="s">
        <v>6078</v>
      </c>
      <c r="G1466" t="s">
        <v>6079</v>
      </c>
      <c r="H1466" t="s">
        <v>6080</v>
      </c>
      <c r="I1466" t="s">
        <v>6081</v>
      </c>
    </row>
    <row r="1467" spans="1:9" x14ac:dyDescent="0.3">
      <c r="A1467">
        <v>73300</v>
      </c>
      <c r="B1467" t="s">
        <v>6082</v>
      </c>
      <c r="C1467" t="s">
        <v>6083</v>
      </c>
      <c r="D1467" t="s">
        <v>6084</v>
      </c>
      <c r="E1467" t="s">
        <v>6085</v>
      </c>
      <c r="F1467" t="s">
        <v>6086</v>
      </c>
      <c r="G1467" t="s">
        <v>1</v>
      </c>
      <c r="H1467" t="s">
        <v>6087</v>
      </c>
      <c r="I1467" t="s">
        <v>6088</v>
      </c>
    </row>
    <row r="1468" spans="1:9" x14ac:dyDescent="0.3">
      <c r="A1468">
        <v>73350</v>
      </c>
      <c r="B1468" t="s">
        <v>6082</v>
      </c>
      <c r="C1468" t="s">
        <v>6083</v>
      </c>
      <c r="D1468" t="s">
        <v>6084</v>
      </c>
      <c r="E1468" t="s">
        <v>6085</v>
      </c>
      <c r="F1468" t="s">
        <v>6086</v>
      </c>
      <c r="G1468" t="s">
        <v>1</v>
      </c>
      <c r="H1468" t="s">
        <v>6087</v>
      </c>
      <c r="I1468" t="s">
        <v>6088</v>
      </c>
    </row>
    <row r="1469" spans="1:9" x14ac:dyDescent="0.3">
      <c r="A1469">
        <v>73400</v>
      </c>
      <c r="B1469" t="s">
        <v>6089</v>
      </c>
      <c r="C1469" t="s">
        <v>6090</v>
      </c>
      <c r="D1469" t="s">
        <v>6091</v>
      </c>
      <c r="E1469" t="s">
        <v>6092</v>
      </c>
      <c r="F1469" t="s">
        <v>6093</v>
      </c>
      <c r="G1469" t="s">
        <v>6094</v>
      </c>
      <c r="H1469" t="s">
        <v>6095</v>
      </c>
      <c r="I1469" t="s">
        <v>6096</v>
      </c>
    </row>
    <row r="1470" spans="1:9" x14ac:dyDescent="0.3">
      <c r="A1470">
        <v>73450</v>
      </c>
      <c r="B1470" t="s">
        <v>6097</v>
      </c>
      <c r="C1470" t="s">
        <v>6098</v>
      </c>
      <c r="D1470" t="s">
        <v>6099</v>
      </c>
      <c r="E1470" t="s">
        <v>6100</v>
      </c>
      <c r="F1470" t="s">
        <v>6101</v>
      </c>
      <c r="G1470" t="s">
        <v>6102</v>
      </c>
      <c r="H1470" t="s">
        <v>6103</v>
      </c>
      <c r="I1470" t="s">
        <v>6104</v>
      </c>
    </row>
    <row r="1471" spans="1:9" x14ac:dyDescent="0.3">
      <c r="A1471">
        <v>73500</v>
      </c>
      <c r="B1471" t="s">
        <v>6105</v>
      </c>
      <c r="C1471" t="s">
        <v>6106</v>
      </c>
      <c r="D1471" t="s">
        <v>6107</v>
      </c>
      <c r="E1471" t="s">
        <v>6108</v>
      </c>
      <c r="F1471" t="s">
        <v>6109</v>
      </c>
      <c r="G1471" t="s">
        <v>6110</v>
      </c>
      <c r="H1471" t="s">
        <v>6111</v>
      </c>
      <c r="I1471" t="s">
        <v>6112</v>
      </c>
    </row>
    <row r="1472" spans="1:9" x14ac:dyDescent="0.3">
      <c r="A1472">
        <v>73550</v>
      </c>
      <c r="B1472" t="s">
        <v>6113</v>
      </c>
      <c r="C1472" t="s">
        <v>6114</v>
      </c>
      <c r="D1472" t="s">
        <v>6115</v>
      </c>
      <c r="E1472" t="s">
        <v>6116</v>
      </c>
      <c r="F1472" t="s">
        <v>6117</v>
      </c>
      <c r="G1472" t="s">
        <v>6118</v>
      </c>
      <c r="H1472" t="s">
        <v>6119</v>
      </c>
      <c r="I1472" t="s">
        <v>6120</v>
      </c>
    </row>
    <row r="1473" spans="1:9" x14ac:dyDescent="0.3">
      <c r="A1473">
        <v>73600</v>
      </c>
      <c r="B1473" t="s">
        <v>6121</v>
      </c>
      <c r="C1473" t="s">
        <v>6122</v>
      </c>
      <c r="D1473" t="s">
        <v>6123</v>
      </c>
      <c r="E1473" t="s">
        <v>6124</v>
      </c>
      <c r="F1473" t="s">
        <v>6125</v>
      </c>
      <c r="G1473" t="s">
        <v>6126</v>
      </c>
      <c r="H1473" t="s">
        <v>6127</v>
      </c>
      <c r="I1473" t="s">
        <v>6128</v>
      </c>
    </row>
    <row r="1474" spans="1:9" x14ac:dyDescent="0.3">
      <c r="A1474">
        <v>73650</v>
      </c>
      <c r="B1474" t="s">
        <v>6121</v>
      </c>
      <c r="C1474" t="s">
        <v>6122</v>
      </c>
      <c r="D1474" t="s">
        <v>6123</v>
      </c>
      <c r="E1474" t="s">
        <v>6124</v>
      </c>
      <c r="F1474" t="s">
        <v>6125</v>
      </c>
      <c r="G1474" t="s">
        <v>6126</v>
      </c>
      <c r="H1474" t="s">
        <v>6127</v>
      </c>
      <c r="I1474" t="s">
        <v>6128</v>
      </c>
    </row>
    <row r="1475" spans="1:9" x14ac:dyDescent="0.3">
      <c r="A1475">
        <v>73700</v>
      </c>
      <c r="B1475" t="s">
        <v>6129</v>
      </c>
      <c r="C1475" t="s">
        <v>6130</v>
      </c>
      <c r="D1475" t="s">
        <v>6131</v>
      </c>
      <c r="E1475" t="s">
        <v>6132</v>
      </c>
      <c r="F1475" t="s">
        <v>6133</v>
      </c>
      <c r="G1475" t="s">
        <v>6134</v>
      </c>
      <c r="H1475" t="s">
        <v>6135</v>
      </c>
      <c r="I1475" t="s">
        <v>6136</v>
      </c>
    </row>
    <row r="1476" spans="1:9" x14ac:dyDescent="0.3">
      <c r="A1476">
        <v>73750</v>
      </c>
      <c r="B1476" t="s">
        <v>6129</v>
      </c>
      <c r="C1476" t="s">
        <v>6130</v>
      </c>
      <c r="D1476" t="s">
        <v>6131</v>
      </c>
      <c r="E1476" t="s">
        <v>6132</v>
      </c>
      <c r="F1476" t="s">
        <v>6133</v>
      </c>
      <c r="G1476" t="s">
        <v>6134</v>
      </c>
      <c r="H1476" t="s">
        <v>6135</v>
      </c>
      <c r="I1476" t="s">
        <v>6136</v>
      </c>
    </row>
    <row r="1477" spans="1:9" x14ac:dyDescent="0.3">
      <c r="A1477">
        <v>73800</v>
      </c>
      <c r="B1477" t="s">
        <v>6137</v>
      </c>
      <c r="C1477" t="s">
        <v>6138</v>
      </c>
      <c r="D1477" t="s">
        <v>6139</v>
      </c>
      <c r="E1477" t="s">
        <v>6140</v>
      </c>
      <c r="F1477" t="s">
        <v>6141</v>
      </c>
      <c r="G1477" t="s">
        <v>6142</v>
      </c>
      <c r="H1477" t="s">
        <v>6143</v>
      </c>
      <c r="I1477" t="s">
        <v>6144</v>
      </c>
    </row>
    <row r="1478" spans="1:9" x14ac:dyDescent="0.3">
      <c r="A1478">
        <v>73850</v>
      </c>
      <c r="B1478" t="s">
        <v>6145</v>
      </c>
      <c r="C1478" t="s">
        <v>6146</v>
      </c>
      <c r="D1478" t="s">
        <v>6147</v>
      </c>
      <c r="E1478" t="s">
        <v>6148</v>
      </c>
      <c r="F1478" t="s">
        <v>6149</v>
      </c>
      <c r="G1478" t="s">
        <v>6150</v>
      </c>
      <c r="H1478" t="s">
        <v>6151</v>
      </c>
      <c r="I1478" t="s">
        <v>6152</v>
      </c>
    </row>
    <row r="1479" spans="1:9" x14ac:dyDescent="0.3">
      <c r="A1479">
        <v>73900</v>
      </c>
      <c r="B1479" t="s">
        <v>6153</v>
      </c>
      <c r="C1479" t="s">
        <v>6154</v>
      </c>
      <c r="D1479" t="s">
        <v>6155</v>
      </c>
      <c r="E1479" t="s">
        <v>6156</v>
      </c>
      <c r="F1479" t="s">
        <v>6157</v>
      </c>
      <c r="G1479" t="s">
        <v>6158</v>
      </c>
      <c r="H1479" t="s">
        <v>6159</v>
      </c>
      <c r="I1479" t="s">
        <v>6160</v>
      </c>
    </row>
    <row r="1480" spans="1:9" x14ac:dyDescent="0.3">
      <c r="A1480">
        <v>73950</v>
      </c>
      <c r="B1480" t="s">
        <v>6153</v>
      </c>
      <c r="C1480" t="s">
        <v>6154</v>
      </c>
      <c r="D1480" t="s">
        <v>6155</v>
      </c>
      <c r="E1480" t="s">
        <v>6156</v>
      </c>
      <c r="F1480" t="s">
        <v>6157</v>
      </c>
      <c r="G1480" t="s">
        <v>6158</v>
      </c>
      <c r="H1480" t="s">
        <v>6159</v>
      </c>
      <c r="I1480" t="s">
        <v>6160</v>
      </c>
    </row>
    <row r="1481" spans="1:9" x14ac:dyDescent="0.3">
      <c r="A1481">
        <v>74000</v>
      </c>
      <c r="B1481" t="s">
        <v>6161</v>
      </c>
      <c r="C1481" t="s">
        <v>6162</v>
      </c>
      <c r="D1481" t="s">
        <v>6163</v>
      </c>
      <c r="E1481" t="s">
        <v>6164</v>
      </c>
      <c r="F1481" t="s">
        <v>6165</v>
      </c>
      <c r="G1481" t="s">
        <v>6166</v>
      </c>
      <c r="H1481" t="s">
        <v>6167</v>
      </c>
      <c r="I1481" t="s">
        <v>6168</v>
      </c>
    </row>
    <row r="1482" spans="1:9" x14ac:dyDescent="0.3">
      <c r="A1482">
        <v>74050</v>
      </c>
      <c r="B1482" t="s">
        <v>6161</v>
      </c>
      <c r="C1482" t="s">
        <v>6162</v>
      </c>
      <c r="D1482" t="s">
        <v>6163</v>
      </c>
      <c r="E1482" t="s">
        <v>6164</v>
      </c>
      <c r="F1482" t="s">
        <v>6165</v>
      </c>
      <c r="G1482" t="s">
        <v>6166</v>
      </c>
      <c r="H1482" t="s">
        <v>6167</v>
      </c>
      <c r="I1482" t="s">
        <v>6168</v>
      </c>
    </row>
    <row r="1483" spans="1:9" x14ac:dyDescent="0.3">
      <c r="A1483">
        <v>74100</v>
      </c>
      <c r="B1483" t="s">
        <v>6169</v>
      </c>
      <c r="C1483" t="s">
        <v>6170</v>
      </c>
      <c r="D1483" t="s">
        <v>6171</v>
      </c>
      <c r="E1483" t="s">
        <v>6172</v>
      </c>
      <c r="F1483" t="s">
        <v>6173</v>
      </c>
      <c r="G1483" t="s">
        <v>6174</v>
      </c>
      <c r="H1483" t="s">
        <v>6175</v>
      </c>
      <c r="I1483" t="s">
        <v>6176</v>
      </c>
    </row>
    <row r="1484" spans="1:9" x14ac:dyDescent="0.3">
      <c r="A1484">
        <v>74150</v>
      </c>
      <c r="B1484" t="s">
        <v>6177</v>
      </c>
      <c r="C1484" t="s">
        <v>6178</v>
      </c>
      <c r="D1484" t="s">
        <v>6179</v>
      </c>
      <c r="E1484" t="s">
        <v>6180</v>
      </c>
      <c r="F1484" t="s">
        <v>6181</v>
      </c>
      <c r="G1484" t="s">
        <v>6182</v>
      </c>
      <c r="H1484" t="s">
        <v>6183</v>
      </c>
      <c r="I1484" t="s">
        <v>6184</v>
      </c>
    </row>
    <row r="1485" spans="1:9" x14ac:dyDescent="0.3">
      <c r="A1485">
        <v>74200</v>
      </c>
      <c r="B1485" t="s">
        <v>6177</v>
      </c>
      <c r="C1485" t="s">
        <v>6178</v>
      </c>
      <c r="D1485" t="s">
        <v>6179</v>
      </c>
      <c r="E1485" t="s">
        <v>6180</v>
      </c>
      <c r="F1485" t="s">
        <v>6181</v>
      </c>
      <c r="G1485" t="s">
        <v>6182</v>
      </c>
      <c r="H1485" t="s">
        <v>6183</v>
      </c>
      <c r="I1485" t="s">
        <v>6184</v>
      </c>
    </row>
    <row r="1486" spans="1:9" x14ac:dyDescent="0.3">
      <c r="A1486">
        <v>74250</v>
      </c>
      <c r="B1486" t="s">
        <v>6185</v>
      </c>
      <c r="C1486" t="s">
        <v>6186</v>
      </c>
      <c r="D1486" t="s">
        <v>6187</v>
      </c>
      <c r="E1486" t="s">
        <v>6188</v>
      </c>
      <c r="F1486" t="s">
        <v>6189</v>
      </c>
      <c r="G1486" t="s">
        <v>6190</v>
      </c>
      <c r="H1486" t="s">
        <v>6191</v>
      </c>
      <c r="I1486" t="s">
        <v>6192</v>
      </c>
    </row>
    <row r="1487" spans="1:9" x14ac:dyDescent="0.3">
      <c r="A1487">
        <v>74300</v>
      </c>
      <c r="B1487" t="s">
        <v>6185</v>
      </c>
      <c r="C1487" t="s">
        <v>6186</v>
      </c>
      <c r="D1487" t="s">
        <v>6187</v>
      </c>
      <c r="E1487" t="s">
        <v>6188</v>
      </c>
      <c r="F1487" t="s">
        <v>6189</v>
      </c>
      <c r="G1487" t="s">
        <v>6190</v>
      </c>
      <c r="H1487" t="s">
        <v>6191</v>
      </c>
      <c r="I1487" t="s">
        <v>6192</v>
      </c>
    </row>
    <row r="1488" spans="1:9" x14ac:dyDescent="0.3">
      <c r="A1488">
        <v>74350</v>
      </c>
      <c r="B1488" t="s">
        <v>6193</v>
      </c>
      <c r="C1488" t="s">
        <v>6194</v>
      </c>
      <c r="D1488" t="s">
        <v>6195</v>
      </c>
      <c r="E1488" t="s">
        <v>6196</v>
      </c>
      <c r="F1488" t="s">
        <v>6197</v>
      </c>
      <c r="G1488" t="s">
        <v>6198</v>
      </c>
      <c r="H1488" t="s">
        <v>6199</v>
      </c>
      <c r="I1488" t="s">
        <v>6200</v>
      </c>
    </row>
    <row r="1489" spans="1:9" x14ac:dyDescent="0.3">
      <c r="A1489">
        <v>74400</v>
      </c>
      <c r="B1489" t="s">
        <v>6201</v>
      </c>
      <c r="C1489" t="s">
        <v>6202</v>
      </c>
      <c r="D1489" t="s">
        <v>6203</v>
      </c>
      <c r="E1489" t="s">
        <v>6204</v>
      </c>
      <c r="F1489" t="s">
        <v>6205</v>
      </c>
      <c r="G1489" t="s">
        <v>6206</v>
      </c>
      <c r="H1489" t="s">
        <v>6207</v>
      </c>
      <c r="I1489" t="s">
        <v>6208</v>
      </c>
    </row>
    <row r="1490" spans="1:9" x14ac:dyDescent="0.3">
      <c r="A1490">
        <v>74450</v>
      </c>
      <c r="B1490" t="s">
        <v>6201</v>
      </c>
      <c r="C1490" t="s">
        <v>6202</v>
      </c>
      <c r="D1490" t="s">
        <v>6203</v>
      </c>
      <c r="E1490" t="s">
        <v>6204</v>
      </c>
      <c r="F1490" t="s">
        <v>6205</v>
      </c>
      <c r="G1490" t="s">
        <v>6206</v>
      </c>
      <c r="H1490" t="s">
        <v>6207</v>
      </c>
      <c r="I1490" t="s">
        <v>6208</v>
      </c>
    </row>
    <row r="1491" spans="1:9" x14ac:dyDescent="0.3">
      <c r="A1491">
        <v>74500</v>
      </c>
      <c r="B1491" t="s">
        <v>6209</v>
      </c>
      <c r="C1491" t="s">
        <v>6210</v>
      </c>
      <c r="D1491" t="s">
        <v>6211</v>
      </c>
      <c r="E1491" t="s">
        <v>6212</v>
      </c>
      <c r="F1491" t="s">
        <v>6213</v>
      </c>
      <c r="G1491" t="s">
        <v>6214</v>
      </c>
      <c r="H1491" t="s">
        <v>6215</v>
      </c>
      <c r="I1491" t="s">
        <v>6216</v>
      </c>
    </row>
    <row r="1492" spans="1:9" x14ac:dyDescent="0.3">
      <c r="A1492">
        <v>74550</v>
      </c>
      <c r="B1492" t="s">
        <v>6209</v>
      </c>
      <c r="C1492" t="s">
        <v>6210</v>
      </c>
      <c r="D1492" t="s">
        <v>6211</v>
      </c>
      <c r="E1492" t="s">
        <v>6212</v>
      </c>
      <c r="F1492" t="s">
        <v>6213</v>
      </c>
      <c r="G1492" t="s">
        <v>6214</v>
      </c>
      <c r="H1492" t="s">
        <v>6215</v>
      </c>
      <c r="I1492" t="s">
        <v>6216</v>
      </c>
    </row>
    <row r="1493" spans="1:9" x14ac:dyDescent="0.3">
      <c r="A1493">
        <v>74600</v>
      </c>
      <c r="B1493" t="s">
        <v>6217</v>
      </c>
      <c r="C1493" t="s">
        <v>6218</v>
      </c>
      <c r="D1493" t="s">
        <v>6219</v>
      </c>
      <c r="E1493" t="s">
        <v>6220</v>
      </c>
      <c r="F1493" t="s">
        <v>6221</v>
      </c>
      <c r="G1493" t="s">
        <v>6222</v>
      </c>
      <c r="H1493" t="s">
        <v>6223</v>
      </c>
      <c r="I1493" t="s">
        <v>6224</v>
      </c>
    </row>
    <row r="1494" spans="1:9" x14ac:dyDescent="0.3">
      <c r="A1494">
        <v>74650</v>
      </c>
      <c r="B1494" t="s">
        <v>6225</v>
      </c>
      <c r="C1494" t="s">
        <v>6226</v>
      </c>
      <c r="D1494" t="s">
        <v>6227</v>
      </c>
      <c r="E1494" t="s">
        <v>6228</v>
      </c>
      <c r="F1494" t="s">
        <v>6229</v>
      </c>
      <c r="G1494" t="s">
        <v>6230</v>
      </c>
      <c r="H1494" t="s">
        <v>6231</v>
      </c>
      <c r="I1494" t="s">
        <v>6232</v>
      </c>
    </row>
    <row r="1495" spans="1:9" x14ac:dyDescent="0.3">
      <c r="A1495">
        <v>74700</v>
      </c>
      <c r="B1495" t="s">
        <v>6225</v>
      </c>
      <c r="C1495" t="s">
        <v>6226</v>
      </c>
      <c r="D1495" t="s">
        <v>6227</v>
      </c>
      <c r="E1495" t="s">
        <v>6228</v>
      </c>
      <c r="F1495" t="s">
        <v>6229</v>
      </c>
      <c r="G1495" t="s">
        <v>6230</v>
      </c>
      <c r="H1495" t="s">
        <v>6231</v>
      </c>
      <c r="I1495" t="s">
        <v>6232</v>
      </c>
    </row>
    <row r="1496" spans="1:9" x14ac:dyDescent="0.3">
      <c r="A1496">
        <v>74750</v>
      </c>
      <c r="B1496" t="s">
        <v>6233</v>
      </c>
      <c r="C1496" t="s">
        <v>6234</v>
      </c>
      <c r="D1496" t="s">
        <v>6235</v>
      </c>
      <c r="E1496" t="s">
        <v>6236</v>
      </c>
      <c r="F1496" t="s">
        <v>6237</v>
      </c>
      <c r="G1496" t="s">
        <v>6238</v>
      </c>
      <c r="H1496" t="s">
        <v>6239</v>
      </c>
      <c r="I1496" t="s">
        <v>6240</v>
      </c>
    </row>
    <row r="1497" spans="1:9" x14ac:dyDescent="0.3">
      <c r="A1497">
        <v>74800</v>
      </c>
      <c r="B1497" t="s">
        <v>6241</v>
      </c>
      <c r="C1497" t="s">
        <v>6242</v>
      </c>
      <c r="D1497" t="s">
        <v>6243</v>
      </c>
      <c r="E1497" t="s">
        <v>6244</v>
      </c>
      <c r="F1497" t="s">
        <v>6245</v>
      </c>
      <c r="G1497" t="s">
        <v>6246</v>
      </c>
      <c r="H1497" t="s">
        <v>6247</v>
      </c>
      <c r="I1497" t="s">
        <v>6248</v>
      </c>
    </row>
    <row r="1498" spans="1:9" x14ac:dyDescent="0.3">
      <c r="A1498">
        <v>74850</v>
      </c>
      <c r="B1498" t="s">
        <v>6249</v>
      </c>
      <c r="C1498" t="s">
        <v>6250</v>
      </c>
      <c r="D1498" t="s">
        <v>6251</v>
      </c>
      <c r="E1498" t="s">
        <v>6252</v>
      </c>
      <c r="F1498" t="s">
        <v>6253</v>
      </c>
      <c r="G1498" t="s">
        <v>6254</v>
      </c>
      <c r="H1498" t="s">
        <v>6255</v>
      </c>
      <c r="I1498" t="s">
        <v>6256</v>
      </c>
    </row>
    <row r="1499" spans="1:9" x14ac:dyDescent="0.3">
      <c r="A1499">
        <v>74900</v>
      </c>
      <c r="B1499" t="s">
        <v>6249</v>
      </c>
      <c r="C1499" t="s">
        <v>6250</v>
      </c>
      <c r="D1499" t="s">
        <v>6251</v>
      </c>
      <c r="E1499" t="s">
        <v>6252</v>
      </c>
      <c r="F1499" t="s">
        <v>6253</v>
      </c>
      <c r="G1499" t="s">
        <v>6254</v>
      </c>
      <c r="H1499" t="s">
        <v>6255</v>
      </c>
      <c r="I1499" t="s">
        <v>6256</v>
      </c>
    </row>
    <row r="1500" spans="1:9" x14ac:dyDescent="0.3">
      <c r="A1500">
        <v>74950</v>
      </c>
      <c r="B1500" t="s">
        <v>6257</v>
      </c>
      <c r="C1500" t="s">
        <v>6258</v>
      </c>
      <c r="D1500" t="s">
        <v>6259</v>
      </c>
      <c r="E1500" t="s">
        <v>6260</v>
      </c>
      <c r="F1500" t="s">
        <v>6261</v>
      </c>
      <c r="G1500" t="s">
        <v>6262</v>
      </c>
      <c r="H1500" t="s">
        <v>6263</v>
      </c>
      <c r="I1500" t="s">
        <v>6264</v>
      </c>
    </row>
    <row r="1501" spans="1:9" x14ac:dyDescent="0.3">
      <c r="A1501">
        <v>75000</v>
      </c>
      <c r="B1501" t="s">
        <v>6265</v>
      </c>
      <c r="C1501" t="s">
        <v>1</v>
      </c>
      <c r="D1501" t="s">
        <v>6266</v>
      </c>
      <c r="E1501" t="s">
        <v>6267</v>
      </c>
      <c r="F1501" t="s">
        <v>6268</v>
      </c>
      <c r="G1501" t="s">
        <v>6269</v>
      </c>
      <c r="H1501" t="s">
        <v>6270</v>
      </c>
      <c r="I1501" t="s">
        <v>6271</v>
      </c>
    </row>
    <row r="1502" spans="1:9" x14ac:dyDescent="0.3">
      <c r="A1502">
        <v>75050</v>
      </c>
      <c r="B1502" t="s">
        <v>6265</v>
      </c>
      <c r="C1502" t="s">
        <v>1</v>
      </c>
      <c r="D1502" t="s">
        <v>6266</v>
      </c>
      <c r="E1502" t="s">
        <v>6267</v>
      </c>
      <c r="F1502" t="s">
        <v>6268</v>
      </c>
      <c r="G1502" t="s">
        <v>6269</v>
      </c>
      <c r="H1502" t="s">
        <v>6270</v>
      </c>
      <c r="I1502" t="s">
        <v>6271</v>
      </c>
    </row>
    <row r="1503" spans="1:9" x14ac:dyDescent="0.3">
      <c r="A1503">
        <v>75100</v>
      </c>
      <c r="B1503" t="s">
        <v>6272</v>
      </c>
      <c r="C1503" t="s">
        <v>6273</v>
      </c>
      <c r="D1503" t="s">
        <v>6274</v>
      </c>
      <c r="E1503" t="s">
        <v>6275</v>
      </c>
      <c r="F1503" t="s">
        <v>6276</v>
      </c>
      <c r="G1503" t="s">
        <v>6277</v>
      </c>
      <c r="H1503" t="s">
        <v>6278</v>
      </c>
      <c r="I1503" t="s">
        <v>6279</v>
      </c>
    </row>
    <row r="1504" spans="1:9" x14ac:dyDescent="0.3">
      <c r="A1504">
        <v>75150</v>
      </c>
      <c r="B1504" t="s">
        <v>6280</v>
      </c>
      <c r="C1504" t="s">
        <v>6281</v>
      </c>
      <c r="D1504" t="s">
        <v>6282</v>
      </c>
      <c r="E1504" t="s">
        <v>6283</v>
      </c>
      <c r="F1504" t="s">
        <v>6284</v>
      </c>
      <c r="G1504" t="s">
        <v>6285</v>
      </c>
      <c r="H1504" t="s">
        <v>6286</v>
      </c>
      <c r="I1504" t="s">
        <v>6287</v>
      </c>
    </row>
    <row r="1505" spans="1:9" x14ac:dyDescent="0.3">
      <c r="A1505">
        <v>75200</v>
      </c>
      <c r="B1505" t="s">
        <v>6280</v>
      </c>
      <c r="C1505" t="s">
        <v>6281</v>
      </c>
      <c r="D1505" t="s">
        <v>6282</v>
      </c>
      <c r="E1505" t="s">
        <v>6283</v>
      </c>
      <c r="F1505" t="s">
        <v>6284</v>
      </c>
      <c r="G1505" t="s">
        <v>6285</v>
      </c>
      <c r="H1505" t="s">
        <v>6286</v>
      </c>
      <c r="I1505" t="s">
        <v>6287</v>
      </c>
    </row>
    <row r="1506" spans="1:9" x14ac:dyDescent="0.3">
      <c r="A1506">
        <v>75250</v>
      </c>
      <c r="B1506" t="s">
        <v>6288</v>
      </c>
      <c r="C1506" t="s">
        <v>6289</v>
      </c>
      <c r="D1506" t="s">
        <v>6290</v>
      </c>
      <c r="E1506" t="s">
        <v>6291</v>
      </c>
      <c r="F1506" t="s">
        <v>6292</v>
      </c>
      <c r="G1506" t="s">
        <v>6293</v>
      </c>
      <c r="H1506" t="s">
        <v>6294</v>
      </c>
      <c r="I1506" t="s">
        <v>6295</v>
      </c>
    </row>
    <row r="1507" spans="1:9" x14ac:dyDescent="0.3">
      <c r="A1507">
        <v>75300</v>
      </c>
      <c r="B1507" t="s">
        <v>6296</v>
      </c>
      <c r="C1507" t="s">
        <v>6297</v>
      </c>
      <c r="D1507" t="s">
        <v>6298</v>
      </c>
      <c r="E1507" t="s">
        <v>6299</v>
      </c>
      <c r="F1507" t="s">
        <v>6300</v>
      </c>
      <c r="G1507" t="s">
        <v>6301</v>
      </c>
      <c r="H1507" t="s">
        <v>6302</v>
      </c>
      <c r="I1507" t="s">
        <v>6303</v>
      </c>
    </row>
    <row r="1508" spans="1:9" x14ac:dyDescent="0.3">
      <c r="A1508">
        <v>75350</v>
      </c>
      <c r="B1508" t="s">
        <v>6296</v>
      </c>
      <c r="C1508" t="s">
        <v>6297</v>
      </c>
      <c r="D1508" t="s">
        <v>6298</v>
      </c>
      <c r="E1508" t="s">
        <v>6299</v>
      </c>
      <c r="F1508" t="s">
        <v>6300</v>
      </c>
      <c r="G1508" t="s">
        <v>6301</v>
      </c>
      <c r="H1508" t="s">
        <v>6302</v>
      </c>
      <c r="I1508" t="s">
        <v>6303</v>
      </c>
    </row>
    <row r="1509" spans="1:9" x14ac:dyDescent="0.3">
      <c r="A1509">
        <v>75400</v>
      </c>
      <c r="B1509" t="s">
        <v>6304</v>
      </c>
      <c r="C1509" t="s">
        <v>6305</v>
      </c>
      <c r="D1509" t="s">
        <v>6306</v>
      </c>
      <c r="E1509" t="s">
        <v>6307</v>
      </c>
      <c r="F1509" t="s">
        <v>6308</v>
      </c>
      <c r="G1509">
        <f>-1.37 -138.15 -161.87</f>
        <v>-301.39</v>
      </c>
      <c r="H1509" t="s">
        <v>6309</v>
      </c>
      <c r="I1509" t="s">
        <v>6310</v>
      </c>
    </row>
    <row r="1510" spans="1:9" x14ac:dyDescent="0.3">
      <c r="A1510">
        <v>75450</v>
      </c>
      <c r="B1510" t="s">
        <v>6311</v>
      </c>
      <c r="C1510" t="s">
        <v>6312</v>
      </c>
      <c r="D1510" t="s">
        <v>6313</v>
      </c>
      <c r="E1510" t="s">
        <v>6314</v>
      </c>
      <c r="F1510" t="s">
        <v>6315</v>
      </c>
      <c r="G1510">
        <f>-3.46 -139.53 -162.41</f>
        <v>-305.39999999999998</v>
      </c>
      <c r="H1510" t="s">
        <v>6316</v>
      </c>
      <c r="I1510" t="s">
        <v>6317</v>
      </c>
    </row>
    <row r="1511" spans="1:9" x14ac:dyDescent="0.3">
      <c r="A1511">
        <v>75500</v>
      </c>
      <c r="B1511" t="s">
        <v>6318</v>
      </c>
      <c r="C1511" t="s">
        <v>6319</v>
      </c>
      <c r="D1511" t="s">
        <v>6320</v>
      </c>
      <c r="E1511" t="s">
        <v>6321</v>
      </c>
      <c r="F1511" t="s">
        <v>6322</v>
      </c>
      <c r="G1511">
        <f>-4.77 -140.54 -162.81</f>
        <v>-308.12</v>
      </c>
      <c r="H1511" t="s">
        <v>6323</v>
      </c>
      <c r="I1511" t="s">
        <v>6324</v>
      </c>
    </row>
    <row r="1512" spans="1:9" x14ac:dyDescent="0.3">
      <c r="A1512">
        <v>75550</v>
      </c>
      <c r="B1512" t="s">
        <v>6325</v>
      </c>
      <c r="C1512" t="s">
        <v>6326</v>
      </c>
      <c r="D1512" t="s">
        <v>6327</v>
      </c>
      <c r="E1512" t="s">
        <v>6328</v>
      </c>
      <c r="F1512" t="s">
        <v>6329</v>
      </c>
      <c r="G1512">
        <f>-5.54 -141.11 -163.06</f>
        <v>-309.71000000000004</v>
      </c>
      <c r="H1512" t="s">
        <v>6330</v>
      </c>
      <c r="I1512" t="s">
        <v>6331</v>
      </c>
    </row>
    <row r="1513" spans="1:9" x14ac:dyDescent="0.3">
      <c r="A1513">
        <v>75600</v>
      </c>
      <c r="B1513" t="s">
        <v>6325</v>
      </c>
      <c r="C1513" t="s">
        <v>6326</v>
      </c>
      <c r="D1513" t="s">
        <v>6327</v>
      </c>
      <c r="E1513" t="s">
        <v>6328</v>
      </c>
      <c r="F1513" t="s">
        <v>6329</v>
      </c>
      <c r="G1513">
        <f>-5.54 -141.11 -163.06</f>
        <v>-309.71000000000004</v>
      </c>
      <c r="H1513" t="s">
        <v>6330</v>
      </c>
      <c r="I1513" t="s">
        <v>6331</v>
      </c>
    </row>
    <row r="1514" spans="1:9" x14ac:dyDescent="0.3">
      <c r="A1514">
        <v>75650</v>
      </c>
      <c r="B1514" t="s">
        <v>6332</v>
      </c>
      <c r="C1514" t="s">
        <v>6333</v>
      </c>
      <c r="D1514" t="s">
        <v>6334</v>
      </c>
      <c r="E1514" t="s">
        <v>6335</v>
      </c>
      <c r="F1514" t="s">
        <v>6336</v>
      </c>
      <c r="G1514">
        <f>-8.73 -145.12 -164.79</f>
        <v>-318.64</v>
      </c>
      <c r="H1514" t="s">
        <v>6337</v>
      </c>
      <c r="I1514" t="s">
        <v>6338</v>
      </c>
    </row>
    <row r="1515" spans="1:9" x14ac:dyDescent="0.3">
      <c r="A1515">
        <v>75700</v>
      </c>
      <c r="B1515" t="s">
        <v>6339</v>
      </c>
      <c r="C1515" t="s">
        <v>6340</v>
      </c>
      <c r="D1515" t="s">
        <v>6341</v>
      </c>
      <c r="E1515" t="s">
        <v>6342</v>
      </c>
      <c r="F1515" t="s">
        <v>6343</v>
      </c>
      <c r="G1515">
        <f>-9.28 -146.05 -165.2</f>
        <v>-320.52999999999997</v>
      </c>
      <c r="H1515" t="s">
        <v>6344</v>
      </c>
      <c r="I1515" t="s">
        <v>6345</v>
      </c>
    </row>
    <row r="1516" spans="1:9" x14ac:dyDescent="0.3">
      <c r="A1516">
        <v>75750</v>
      </c>
      <c r="B1516" t="s">
        <v>6339</v>
      </c>
      <c r="C1516" t="s">
        <v>6340</v>
      </c>
      <c r="D1516" t="s">
        <v>6341</v>
      </c>
      <c r="E1516" t="s">
        <v>6342</v>
      </c>
      <c r="F1516" t="s">
        <v>6343</v>
      </c>
      <c r="G1516">
        <f>-9.28 -146.05 -165.2</f>
        <v>-320.52999999999997</v>
      </c>
      <c r="H1516" t="s">
        <v>6344</v>
      </c>
      <c r="I1516" t="s">
        <v>6345</v>
      </c>
    </row>
    <row r="1517" spans="1:9" x14ac:dyDescent="0.3">
      <c r="A1517">
        <v>75800</v>
      </c>
      <c r="B1517" t="s">
        <v>6346</v>
      </c>
      <c r="C1517" t="s">
        <v>6347</v>
      </c>
      <c r="D1517" t="s">
        <v>6348</v>
      </c>
      <c r="E1517" t="s">
        <v>6349</v>
      </c>
      <c r="F1517" t="s">
        <v>6350</v>
      </c>
      <c r="G1517">
        <f>-12.21 -151.83 -168.23</f>
        <v>-332.27</v>
      </c>
      <c r="H1517" t="s">
        <v>6351</v>
      </c>
      <c r="I1517" t="s">
        <v>6352</v>
      </c>
    </row>
    <row r="1518" spans="1:9" x14ac:dyDescent="0.3">
      <c r="A1518">
        <v>75850</v>
      </c>
      <c r="B1518" t="s">
        <v>6346</v>
      </c>
      <c r="C1518" t="s">
        <v>6347</v>
      </c>
      <c r="D1518" t="s">
        <v>6348</v>
      </c>
      <c r="E1518" t="s">
        <v>6349</v>
      </c>
      <c r="F1518" t="s">
        <v>6350</v>
      </c>
      <c r="G1518">
        <f>-12.21 -151.83 -168.23</f>
        <v>-332.27</v>
      </c>
      <c r="H1518" t="s">
        <v>6351</v>
      </c>
      <c r="I1518" t="s">
        <v>6352</v>
      </c>
    </row>
    <row r="1519" spans="1:9" x14ac:dyDescent="0.3">
      <c r="A1519">
        <v>75900</v>
      </c>
      <c r="B1519" t="s">
        <v>6353</v>
      </c>
      <c r="C1519" t="s">
        <v>6354</v>
      </c>
      <c r="D1519" t="s">
        <v>6355</v>
      </c>
      <c r="E1519">
        <f>-1.66 -73.88 -156.76</f>
        <v>-232.29999999999998</v>
      </c>
      <c r="F1519" t="s">
        <v>6356</v>
      </c>
      <c r="G1519">
        <f>-12.79 -155.88 -170.24</f>
        <v>-338.90999999999997</v>
      </c>
      <c r="H1519" t="s">
        <v>6357</v>
      </c>
      <c r="I1519" t="s">
        <v>6358</v>
      </c>
    </row>
    <row r="1520" spans="1:9" x14ac:dyDescent="0.3">
      <c r="A1520">
        <v>75950</v>
      </c>
      <c r="B1520" t="s">
        <v>6353</v>
      </c>
      <c r="C1520" t="s">
        <v>6354</v>
      </c>
      <c r="D1520" t="s">
        <v>6355</v>
      </c>
      <c r="E1520">
        <f>-1.66 -73.88 -156.76</f>
        <v>-232.29999999999998</v>
      </c>
      <c r="F1520" t="s">
        <v>6356</v>
      </c>
      <c r="G1520">
        <f>-12.79 -155.88 -170.24</f>
        <v>-338.90999999999997</v>
      </c>
      <c r="H1520" t="s">
        <v>6357</v>
      </c>
      <c r="I1520" t="s">
        <v>6358</v>
      </c>
    </row>
    <row r="1521" spans="1:9" x14ac:dyDescent="0.3">
      <c r="A1521">
        <v>76000</v>
      </c>
      <c r="B1521" t="s">
        <v>6359</v>
      </c>
      <c r="C1521" t="s">
        <v>6360</v>
      </c>
      <c r="D1521" t="s">
        <v>6361</v>
      </c>
      <c r="E1521">
        <f>-3.64 -75.1 -156.42</f>
        <v>-235.15999999999997</v>
      </c>
      <c r="F1521" t="s">
        <v>6362</v>
      </c>
      <c r="G1521">
        <f>-12.79 -156.96 -170.87</f>
        <v>-340.62</v>
      </c>
      <c r="H1521" t="s">
        <v>6363</v>
      </c>
      <c r="I1521" t="s">
        <v>6364</v>
      </c>
    </row>
    <row r="1522" spans="1:9" x14ac:dyDescent="0.3">
      <c r="A1522">
        <v>76050</v>
      </c>
      <c r="B1522" t="s">
        <v>6365</v>
      </c>
      <c r="C1522" t="s">
        <v>6366</v>
      </c>
      <c r="D1522" t="s">
        <v>6367</v>
      </c>
      <c r="E1522">
        <f>-6.42 -76.88 -155.9</f>
        <v>-239.2</v>
      </c>
      <c r="F1522" t="s">
        <v>6368</v>
      </c>
      <c r="G1522">
        <f>-12.41 -158.54 -172</f>
        <v>-342.95</v>
      </c>
      <c r="H1522" t="s">
        <v>6369</v>
      </c>
      <c r="I1522" t="s">
        <v>6370</v>
      </c>
    </row>
    <row r="1523" spans="1:9" x14ac:dyDescent="0.3">
      <c r="A1523">
        <v>76100</v>
      </c>
      <c r="B1523" t="s">
        <v>6371</v>
      </c>
      <c r="C1523" t="s">
        <v>6372</v>
      </c>
      <c r="D1523" t="s">
        <v>6373</v>
      </c>
      <c r="E1523">
        <f>-6.83 -77.19 -155.85</f>
        <v>-239.87</v>
      </c>
      <c r="F1523" t="s">
        <v>6374</v>
      </c>
      <c r="G1523">
        <f>-12.18 -158.76 -172.24</f>
        <v>-343.18</v>
      </c>
      <c r="H1523" t="s">
        <v>6375</v>
      </c>
      <c r="I1523" t="s">
        <v>6376</v>
      </c>
    </row>
    <row r="1524" spans="1:9" x14ac:dyDescent="0.3">
      <c r="A1524">
        <v>76150</v>
      </c>
      <c r="B1524" t="s">
        <v>6371</v>
      </c>
      <c r="C1524" t="s">
        <v>6372</v>
      </c>
      <c r="D1524" t="s">
        <v>6373</v>
      </c>
      <c r="E1524">
        <f>-6.83 -77.19 -155.85</f>
        <v>-239.87</v>
      </c>
      <c r="F1524" t="s">
        <v>6374</v>
      </c>
      <c r="G1524">
        <f>-12.18 -158.76 -172.24</f>
        <v>-343.18</v>
      </c>
      <c r="H1524" t="s">
        <v>6375</v>
      </c>
      <c r="I1524" t="s">
        <v>6376</v>
      </c>
    </row>
    <row r="1525" spans="1:9" x14ac:dyDescent="0.3">
      <c r="A1525">
        <v>76200</v>
      </c>
      <c r="B1525" t="s">
        <v>6377</v>
      </c>
      <c r="C1525" t="s">
        <v>6378</v>
      </c>
      <c r="D1525" t="s">
        <v>6379</v>
      </c>
      <c r="E1525">
        <f>-5.08 -74.45 -156.54</f>
        <v>-236.07</v>
      </c>
      <c r="F1525" t="s">
        <v>6380</v>
      </c>
      <c r="G1525">
        <f>-12.91 -156.43 -171.24</f>
        <v>-340.58000000000004</v>
      </c>
      <c r="H1525" t="s">
        <v>6381</v>
      </c>
      <c r="I1525" t="s">
        <v>6382</v>
      </c>
    </row>
    <row r="1526" spans="1:9" x14ac:dyDescent="0.3">
      <c r="A1526">
        <v>76250</v>
      </c>
      <c r="B1526" t="s">
        <v>6383</v>
      </c>
      <c r="C1526" t="s">
        <v>6384</v>
      </c>
      <c r="D1526" t="s">
        <v>6385</v>
      </c>
      <c r="E1526">
        <f>-3.82 -72.97 -156.76</f>
        <v>-233.54999999999998</v>
      </c>
      <c r="F1526" t="s">
        <v>6386</v>
      </c>
      <c r="G1526">
        <f>-13.27 -155.25 -170.69</f>
        <v>-339.21000000000004</v>
      </c>
      <c r="H1526" t="s">
        <v>6387</v>
      </c>
      <c r="I1526" t="s">
        <v>6388</v>
      </c>
    </row>
    <row r="1527" spans="1:9" x14ac:dyDescent="0.3">
      <c r="A1527">
        <v>76300</v>
      </c>
      <c r="B1527" t="s">
        <v>6383</v>
      </c>
      <c r="C1527" t="s">
        <v>6384</v>
      </c>
      <c r="D1527" t="s">
        <v>6385</v>
      </c>
      <c r="E1527">
        <f>-3.82 -72.97 -156.76</f>
        <v>-233.54999999999998</v>
      </c>
      <c r="F1527" t="s">
        <v>6386</v>
      </c>
      <c r="G1527">
        <f>-13.27 -155.25 -170.69</f>
        <v>-339.21000000000004</v>
      </c>
      <c r="H1527" t="s">
        <v>6387</v>
      </c>
      <c r="I1527" t="s">
        <v>6388</v>
      </c>
    </row>
    <row r="1528" spans="1:9" x14ac:dyDescent="0.3">
      <c r="A1528">
        <v>76350</v>
      </c>
      <c r="B1528" t="s">
        <v>6383</v>
      </c>
      <c r="C1528" t="s">
        <v>6384</v>
      </c>
      <c r="D1528" t="s">
        <v>6385</v>
      </c>
      <c r="E1528">
        <f>-3.82 -72.97 -156.76</f>
        <v>-233.54999999999998</v>
      </c>
      <c r="F1528" t="s">
        <v>6386</v>
      </c>
      <c r="G1528">
        <f>-13.27 -155.25 -170.69</f>
        <v>-339.21000000000004</v>
      </c>
      <c r="H1528" t="s">
        <v>6387</v>
      </c>
      <c r="I1528" t="s">
        <v>6388</v>
      </c>
    </row>
    <row r="1529" spans="1:9" x14ac:dyDescent="0.3">
      <c r="A1529">
        <v>76400</v>
      </c>
      <c r="B1529" t="s">
        <v>6389</v>
      </c>
      <c r="C1529" t="s">
        <v>6390</v>
      </c>
      <c r="D1529" t="s">
        <v>6391</v>
      </c>
      <c r="E1529">
        <f>-2.09 -70.49 -157.45</f>
        <v>-230.02999999999997</v>
      </c>
      <c r="F1529" t="s">
        <v>6392</v>
      </c>
      <c r="G1529">
        <f>-13.9 -153.06 -169.38</f>
        <v>-336.34000000000003</v>
      </c>
      <c r="H1529" t="s">
        <v>6393</v>
      </c>
      <c r="I1529" t="s">
        <v>6394</v>
      </c>
    </row>
    <row r="1530" spans="1:9" x14ac:dyDescent="0.3">
      <c r="A1530">
        <v>76450</v>
      </c>
      <c r="B1530" t="s">
        <v>6389</v>
      </c>
      <c r="C1530" t="s">
        <v>6390</v>
      </c>
      <c r="D1530" t="s">
        <v>6391</v>
      </c>
      <c r="E1530">
        <f>-2.09 -70.49 -157.45</f>
        <v>-230.02999999999997</v>
      </c>
      <c r="F1530" t="s">
        <v>6392</v>
      </c>
      <c r="G1530">
        <f>-13.9 -153.06 -169.38</f>
        <v>-336.34000000000003</v>
      </c>
      <c r="H1530" t="s">
        <v>6393</v>
      </c>
      <c r="I1530" t="s">
        <v>6394</v>
      </c>
    </row>
    <row r="1531" spans="1:9" x14ac:dyDescent="0.3">
      <c r="A1531">
        <v>76500</v>
      </c>
      <c r="B1531" t="s">
        <v>6395</v>
      </c>
      <c r="C1531" t="s">
        <v>6396</v>
      </c>
      <c r="D1531" t="s">
        <v>6397</v>
      </c>
      <c r="E1531">
        <f>-1.17 -69.56 -157.47</f>
        <v>-228.2</v>
      </c>
      <c r="F1531" t="s">
        <v>6398</v>
      </c>
      <c r="G1531">
        <f>-14.5 -152.03 -169.39</f>
        <v>-335.91999999999996</v>
      </c>
      <c r="H1531" t="s">
        <v>6399</v>
      </c>
      <c r="I1531" t="s">
        <v>6400</v>
      </c>
    </row>
    <row r="1532" spans="1:9" x14ac:dyDescent="0.3">
      <c r="A1532">
        <v>76550</v>
      </c>
      <c r="B1532" t="s">
        <v>6401</v>
      </c>
      <c r="C1532" t="s">
        <v>6402</v>
      </c>
      <c r="D1532" t="s">
        <v>6403</v>
      </c>
      <c r="E1532">
        <f>-2.73 -70.08 -156.54</f>
        <v>-229.35</v>
      </c>
      <c r="F1532" t="s">
        <v>6404</v>
      </c>
      <c r="G1532">
        <f>-16.74 -151.4 -171.37</f>
        <v>-339.51</v>
      </c>
      <c r="H1532" t="s">
        <v>6405</v>
      </c>
      <c r="I1532" t="s">
        <v>6406</v>
      </c>
    </row>
    <row r="1533" spans="1:9" x14ac:dyDescent="0.3">
      <c r="A1533">
        <v>76600</v>
      </c>
      <c r="B1533" t="s">
        <v>6407</v>
      </c>
      <c r="C1533" t="s">
        <v>6408</v>
      </c>
      <c r="D1533" t="s">
        <v>6409</v>
      </c>
      <c r="E1533">
        <f>-4.89 -71.17 -156.27</f>
        <v>-232.33</v>
      </c>
      <c r="F1533" t="s">
        <v>6410</v>
      </c>
      <c r="G1533">
        <f>-17.51 -152 -173.01</f>
        <v>-342.52</v>
      </c>
      <c r="H1533" t="s">
        <v>6411</v>
      </c>
      <c r="I1533" t="s">
        <v>6412</v>
      </c>
    </row>
    <row r="1534" spans="1:9" x14ac:dyDescent="0.3">
      <c r="A1534">
        <v>76650</v>
      </c>
      <c r="B1534" t="s">
        <v>6413</v>
      </c>
      <c r="C1534" t="s">
        <v>1</v>
      </c>
      <c r="D1534" t="s">
        <v>6414</v>
      </c>
      <c r="E1534">
        <f>-8.79 -72.53 -155.57</f>
        <v>-236.89</v>
      </c>
      <c r="F1534" t="s">
        <v>6415</v>
      </c>
      <c r="G1534">
        <f>-18.42 -152.2 -176.27</f>
        <v>-346.89</v>
      </c>
      <c r="H1534" t="s">
        <v>6416</v>
      </c>
      <c r="I1534" t="s">
        <v>6417</v>
      </c>
    </row>
    <row r="1535" spans="1:9" x14ac:dyDescent="0.3">
      <c r="A1535">
        <v>76700</v>
      </c>
      <c r="B1535" t="s">
        <v>6413</v>
      </c>
      <c r="C1535" t="s">
        <v>1</v>
      </c>
      <c r="D1535" t="s">
        <v>6414</v>
      </c>
      <c r="E1535">
        <f>-8.79 -72.53 -155.57</f>
        <v>-236.89</v>
      </c>
      <c r="F1535" t="s">
        <v>6415</v>
      </c>
      <c r="G1535">
        <f>-18.42 -152.2 -176.27</f>
        <v>-346.89</v>
      </c>
      <c r="H1535" t="s">
        <v>6416</v>
      </c>
      <c r="I1535" t="s">
        <v>6417</v>
      </c>
    </row>
    <row r="1536" spans="1:9" x14ac:dyDescent="0.3">
      <c r="A1536">
        <v>76750</v>
      </c>
      <c r="B1536" t="s">
        <v>6418</v>
      </c>
      <c r="C1536" t="s">
        <v>6419</v>
      </c>
      <c r="D1536" t="s">
        <v>6420</v>
      </c>
      <c r="E1536">
        <f>-15.52 -75.19 -155.19</f>
        <v>-245.89999999999998</v>
      </c>
      <c r="F1536" t="s">
        <v>6421</v>
      </c>
      <c r="G1536">
        <f>-18.85 -154.18 -178.62</f>
        <v>-351.65</v>
      </c>
      <c r="H1536" t="s">
        <v>6422</v>
      </c>
      <c r="I1536" t="s">
        <v>6423</v>
      </c>
    </row>
    <row r="1537" spans="1:9" x14ac:dyDescent="0.3">
      <c r="A1537">
        <v>76800</v>
      </c>
      <c r="B1537" t="s">
        <v>6418</v>
      </c>
      <c r="C1537" t="s">
        <v>6419</v>
      </c>
      <c r="D1537" t="s">
        <v>6420</v>
      </c>
      <c r="E1537">
        <f>-15.52 -75.19 -155.19</f>
        <v>-245.89999999999998</v>
      </c>
      <c r="F1537" t="s">
        <v>6421</v>
      </c>
      <c r="G1537">
        <f>-18.85 -154.18 -178.62</f>
        <v>-351.65</v>
      </c>
      <c r="H1537" t="s">
        <v>6422</v>
      </c>
      <c r="I1537" t="s">
        <v>6423</v>
      </c>
    </row>
    <row r="1538" spans="1:9" x14ac:dyDescent="0.3">
      <c r="A1538">
        <v>76850</v>
      </c>
      <c r="B1538" t="s">
        <v>6424</v>
      </c>
      <c r="C1538" t="s">
        <v>6425</v>
      </c>
      <c r="D1538" t="s">
        <v>6426</v>
      </c>
      <c r="E1538">
        <f>-18.82 -76.49 -155.11</f>
        <v>-250.42000000000002</v>
      </c>
      <c r="F1538" t="s">
        <v>6427</v>
      </c>
      <c r="G1538">
        <f>-18.68 -155.3 -179.31</f>
        <v>-353.29</v>
      </c>
      <c r="H1538" t="s">
        <v>6428</v>
      </c>
      <c r="I1538" t="s">
        <v>6429</v>
      </c>
    </row>
    <row r="1539" spans="1:9" x14ac:dyDescent="0.3">
      <c r="A1539">
        <v>76900</v>
      </c>
      <c r="B1539" t="s">
        <v>6430</v>
      </c>
      <c r="C1539" t="s">
        <v>6431</v>
      </c>
      <c r="D1539" t="s">
        <v>6432</v>
      </c>
      <c r="E1539">
        <f>-22.08 -77.86 -155.14</f>
        <v>-255.07999999999998</v>
      </c>
      <c r="F1539" t="s">
        <v>6433</v>
      </c>
      <c r="G1539">
        <f>-17.88 -156.39 -180.11</f>
        <v>-354.38</v>
      </c>
      <c r="H1539" t="s">
        <v>6434</v>
      </c>
      <c r="I1539" t="s">
        <v>6435</v>
      </c>
    </row>
    <row r="1540" spans="1:9" x14ac:dyDescent="0.3">
      <c r="A1540">
        <v>76950</v>
      </c>
      <c r="B1540" t="s">
        <v>6430</v>
      </c>
      <c r="C1540" t="s">
        <v>6431</v>
      </c>
      <c r="D1540" t="s">
        <v>6432</v>
      </c>
      <c r="E1540">
        <f>-22.08 -77.86 -155.14</f>
        <v>-255.07999999999998</v>
      </c>
      <c r="F1540" t="s">
        <v>6433</v>
      </c>
      <c r="G1540">
        <f>-17.88 -156.39 -180.11</f>
        <v>-354.38</v>
      </c>
      <c r="H1540" t="s">
        <v>6434</v>
      </c>
      <c r="I1540" t="s">
        <v>6435</v>
      </c>
    </row>
    <row r="1541" spans="1:9" x14ac:dyDescent="0.3">
      <c r="A1541">
        <v>77000</v>
      </c>
      <c r="B1541" t="s">
        <v>6436</v>
      </c>
      <c r="C1541" t="s">
        <v>6437</v>
      </c>
      <c r="D1541" t="s">
        <v>6438</v>
      </c>
      <c r="E1541">
        <f>-33.82 -84.19 -156.54</f>
        <v>-274.54999999999995</v>
      </c>
      <c r="F1541" t="s">
        <v>6439</v>
      </c>
      <c r="G1541">
        <f>-13.39 -160.62 -183.24</f>
        <v>-357.25</v>
      </c>
      <c r="H1541" t="s">
        <v>6440</v>
      </c>
      <c r="I1541" t="s">
        <v>6441</v>
      </c>
    </row>
    <row r="1542" spans="1:9" x14ac:dyDescent="0.3">
      <c r="A1542">
        <v>77050</v>
      </c>
      <c r="B1542" t="s">
        <v>6442</v>
      </c>
      <c r="C1542" t="s">
        <v>6443</v>
      </c>
      <c r="D1542" t="s">
        <v>6444</v>
      </c>
      <c r="E1542">
        <f>-35.29 -85.04 -157.19</f>
        <v>-277.52</v>
      </c>
      <c r="F1542" t="s">
        <v>6445</v>
      </c>
      <c r="G1542">
        <f>-12.65 -161.08 -183.73</f>
        <v>-357.46000000000004</v>
      </c>
      <c r="H1542" t="s">
        <v>6446</v>
      </c>
      <c r="I1542" t="s">
        <v>6447</v>
      </c>
    </row>
    <row r="1543" spans="1:9" x14ac:dyDescent="0.3">
      <c r="A1543">
        <v>77100</v>
      </c>
      <c r="B1543" t="s">
        <v>6442</v>
      </c>
      <c r="C1543" t="s">
        <v>6443</v>
      </c>
      <c r="D1543" t="s">
        <v>6444</v>
      </c>
      <c r="E1543">
        <f>-35.29 -85.04 -157.19</f>
        <v>-277.52</v>
      </c>
      <c r="F1543" t="s">
        <v>6445</v>
      </c>
      <c r="G1543">
        <f>-12.65 -161.08 -183.73</f>
        <v>-357.46000000000004</v>
      </c>
      <c r="H1543" t="s">
        <v>6446</v>
      </c>
      <c r="I1543" t="s">
        <v>6447</v>
      </c>
    </row>
    <row r="1544" spans="1:9" x14ac:dyDescent="0.3">
      <c r="A1544">
        <v>77150</v>
      </c>
      <c r="B1544" t="s">
        <v>6448</v>
      </c>
      <c r="C1544" t="s">
        <v>6449</v>
      </c>
      <c r="D1544" t="s">
        <v>6450</v>
      </c>
      <c r="E1544">
        <f>-41.93 -87 -164.95</f>
        <v>-293.88</v>
      </c>
      <c r="F1544" t="s">
        <v>6451</v>
      </c>
      <c r="G1544">
        <f>-10.73 -162.38 -186.16</f>
        <v>-359.27</v>
      </c>
      <c r="H1544" t="s">
        <v>6452</v>
      </c>
      <c r="I1544" t="s">
        <v>6453</v>
      </c>
    </row>
    <row r="1545" spans="1:9" x14ac:dyDescent="0.3">
      <c r="A1545">
        <v>77200</v>
      </c>
      <c r="B1545" t="s">
        <v>6448</v>
      </c>
      <c r="C1545" t="s">
        <v>6449</v>
      </c>
      <c r="D1545" t="s">
        <v>6450</v>
      </c>
      <c r="E1545">
        <f>-41.93 -87 -164.95</f>
        <v>-293.88</v>
      </c>
      <c r="F1545" t="s">
        <v>6451</v>
      </c>
      <c r="G1545">
        <f>-10.73 -162.38 -186.16</f>
        <v>-359.27</v>
      </c>
      <c r="H1545" t="s">
        <v>6452</v>
      </c>
      <c r="I1545" t="s">
        <v>6453</v>
      </c>
    </row>
    <row r="1546" spans="1:9" x14ac:dyDescent="0.3">
      <c r="A1546">
        <v>77250</v>
      </c>
      <c r="B1546" t="s">
        <v>6454</v>
      </c>
      <c r="C1546" t="s">
        <v>6455</v>
      </c>
      <c r="D1546" t="s">
        <v>6456</v>
      </c>
      <c r="E1546">
        <f>-46.35 -93.42 -159.03</f>
        <v>-298.8</v>
      </c>
      <c r="F1546" t="s">
        <v>6457</v>
      </c>
      <c r="G1546">
        <f>-8.51 -164.31 -187.45</f>
        <v>-360.27</v>
      </c>
      <c r="H1546" t="s">
        <v>6458</v>
      </c>
      <c r="I1546" t="s">
        <v>6459</v>
      </c>
    </row>
    <row r="1547" spans="1:9" x14ac:dyDescent="0.3">
      <c r="A1547">
        <v>77300</v>
      </c>
      <c r="B1547" t="s">
        <v>6454</v>
      </c>
      <c r="C1547" t="s">
        <v>6455</v>
      </c>
      <c r="D1547" t="s">
        <v>6456</v>
      </c>
      <c r="E1547">
        <f>-46.35 -93.42 -159.03</f>
        <v>-298.8</v>
      </c>
      <c r="F1547" t="s">
        <v>6457</v>
      </c>
      <c r="G1547">
        <f>-8.51 -164.31 -187.45</f>
        <v>-360.27</v>
      </c>
      <c r="H1547" t="s">
        <v>6458</v>
      </c>
      <c r="I1547" t="s">
        <v>6459</v>
      </c>
    </row>
    <row r="1548" spans="1:9" x14ac:dyDescent="0.3">
      <c r="A1548">
        <v>77350</v>
      </c>
      <c r="B1548" t="s">
        <v>6460</v>
      </c>
      <c r="C1548" t="s">
        <v>6461</v>
      </c>
      <c r="D1548" t="s">
        <v>6462</v>
      </c>
      <c r="E1548">
        <f>-46.65 -93.74 -159.31</f>
        <v>-299.7</v>
      </c>
      <c r="F1548" t="s">
        <v>6463</v>
      </c>
      <c r="G1548">
        <f>-8.18 -164.47 -187.43</f>
        <v>-360.08000000000004</v>
      </c>
      <c r="H1548" t="s">
        <v>6464</v>
      </c>
      <c r="I1548" t="s">
        <v>6465</v>
      </c>
    </row>
    <row r="1549" spans="1:9" x14ac:dyDescent="0.3">
      <c r="A1549">
        <v>77400</v>
      </c>
      <c r="B1549" t="s">
        <v>6466</v>
      </c>
      <c r="C1549" t="s">
        <v>6467</v>
      </c>
      <c r="D1549" t="s">
        <v>6468</v>
      </c>
      <c r="E1549">
        <f>-45.94 -93.52 -158.85</f>
        <v>-298.30999999999995</v>
      </c>
      <c r="F1549" t="s">
        <v>6469</v>
      </c>
      <c r="G1549">
        <f>-7.75 -164.5 -187.11</f>
        <v>-359.36</v>
      </c>
      <c r="H1549" t="s">
        <v>6470</v>
      </c>
      <c r="I1549" t="s">
        <v>6471</v>
      </c>
    </row>
    <row r="1550" spans="1:9" x14ac:dyDescent="0.3">
      <c r="A1550">
        <v>77450</v>
      </c>
      <c r="B1550" t="s">
        <v>6472</v>
      </c>
      <c r="C1550" t="s">
        <v>6473</v>
      </c>
      <c r="D1550" t="s">
        <v>6474</v>
      </c>
      <c r="E1550">
        <f>-45.26 -93.22 -158.1</f>
        <v>-296.58</v>
      </c>
      <c r="F1550" t="s">
        <v>6475</v>
      </c>
      <c r="G1550">
        <f>-7.79 -164.48 -186.69</f>
        <v>-358.96</v>
      </c>
      <c r="H1550" t="s">
        <v>6476</v>
      </c>
      <c r="I1550" t="s">
        <v>6477</v>
      </c>
    </row>
    <row r="1551" spans="1:9" x14ac:dyDescent="0.3">
      <c r="A1551">
        <v>77500</v>
      </c>
      <c r="B1551" t="s">
        <v>6478</v>
      </c>
      <c r="C1551" t="s">
        <v>6479</v>
      </c>
      <c r="D1551" t="s">
        <v>6480</v>
      </c>
      <c r="E1551">
        <f>-42.17 -90.25 -159.43</f>
        <v>-291.85000000000002</v>
      </c>
      <c r="F1551" t="s">
        <v>6481</v>
      </c>
      <c r="G1551">
        <f>-8.23 -164.28 -183.69</f>
        <v>-356.2</v>
      </c>
      <c r="H1551" t="s">
        <v>6482</v>
      </c>
      <c r="I1551" t="s">
        <v>6483</v>
      </c>
    </row>
    <row r="1552" spans="1:9" x14ac:dyDescent="0.3">
      <c r="A1552">
        <v>77550</v>
      </c>
      <c r="B1552" t="s">
        <v>6484</v>
      </c>
      <c r="C1552" t="s">
        <v>6485</v>
      </c>
      <c r="D1552" t="s">
        <v>6486</v>
      </c>
      <c r="E1552">
        <f>-41.98 -90.12 -159.98</f>
        <v>-292.08</v>
      </c>
      <c r="F1552" t="s">
        <v>6487</v>
      </c>
      <c r="G1552">
        <f>-8.06 -164.47 -183.25</f>
        <v>-355.78</v>
      </c>
      <c r="H1552" t="s">
        <v>6488</v>
      </c>
      <c r="I1552" t="s">
        <v>6489</v>
      </c>
    </row>
    <row r="1553" spans="1:9" x14ac:dyDescent="0.3">
      <c r="A1553">
        <v>77600</v>
      </c>
      <c r="B1553" t="s">
        <v>6484</v>
      </c>
      <c r="C1553" t="s">
        <v>6485</v>
      </c>
      <c r="D1553" t="s">
        <v>6486</v>
      </c>
      <c r="E1553">
        <f>-41.98 -90.12 -159.98</f>
        <v>-292.08</v>
      </c>
      <c r="F1553" t="s">
        <v>6487</v>
      </c>
      <c r="G1553">
        <f>-8.06 -164.47 -183.25</f>
        <v>-355.78</v>
      </c>
      <c r="H1553" t="s">
        <v>6488</v>
      </c>
      <c r="I1553" t="s">
        <v>6489</v>
      </c>
    </row>
    <row r="1554" spans="1:9" x14ac:dyDescent="0.3">
      <c r="A1554">
        <v>77650</v>
      </c>
      <c r="B1554" t="s">
        <v>6490</v>
      </c>
      <c r="C1554" t="s">
        <v>6491</v>
      </c>
      <c r="D1554" t="s">
        <v>6492</v>
      </c>
      <c r="E1554">
        <f>-41.34 -89.95 -159.29</f>
        <v>-290.58000000000004</v>
      </c>
      <c r="F1554" t="s">
        <v>6493</v>
      </c>
      <c r="G1554">
        <f>-7.97 -164.56 -182.64</f>
        <v>-355.16999999999996</v>
      </c>
      <c r="H1554" t="s">
        <v>6494</v>
      </c>
      <c r="I1554" t="s">
        <v>6495</v>
      </c>
    </row>
    <row r="1555" spans="1:9" x14ac:dyDescent="0.3">
      <c r="A1555">
        <v>77700</v>
      </c>
      <c r="B1555" t="s">
        <v>6496</v>
      </c>
      <c r="C1555" t="s">
        <v>6497</v>
      </c>
      <c r="D1555" t="s">
        <v>6498</v>
      </c>
      <c r="E1555">
        <f>-40.84 -89.68 -158.82</f>
        <v>-289.34000000000003</v>
      </c>
      <c r="F1555" t="s">
        <v>6499</v>
      </c>
      <c r="G1555">
        <f>-8.06 -164.46 -182.33</f>
        <v>-354.85</v>
      </c>
      <c r="H1555" t="s">
        <v>6500</v>
      </c>
      <c r="I1555" t="s">
        <v>6501</v>
      </c>
    </row>
    <row r="1556" spans="1:9" x14ac:dyDescent="0.3">
      <c r="A1556">
        <v>77750</v>
      </c>
      <c r="B1556" t="s">
        <v>6502</v>
      </c>
      <c r="C1556" t="s">
        <v>6503</v>
      </c>
      <c r="D1556" t="s">
        <v>6504</v>
      </c>
      <c r="E1556">
        <f>-40.47 -89.71 -157.74</f>
        <v>-287.92</v>
      </c>
      <c r="F1556" t="s">
        <v>6505</v>
      </c>
      <c r="G1556">
        <f>-8.14 -164.57 -181.82</f>
        <v>-354.53</v>
      </c>
      <c r="H1556" t="s">
        <v>6506</v>
      </c>
      <c r="I1556" t="s">
        <v>6507</v>
      </c>
    </row>
    <row r="1557" spans="1:9" x14ac:dyDescent="0.3">
      <c r="A1557">
        <v>77800</v>
      </c>
      <c r="B1557" t="s">
        <v>6508</v>
      </c>
      <c r="C1557" t="s">
        <v>6509</v>
      </c>
      <c r="D1557" t="s">
        <v>6510</v>
      </c>
      <c r="E1557">
        <f>-42.32 -93.46 -156.02</f>
        <v>-291.8</v>
      </c>
      <c r="F1557" t="s">
        <v>6511</v>
      </c>
      <c r="G1557">
        <f>-5.91 -167.11 -180.45</f>
        <v>-353.47</v>
      </c>
      <c r="H1557" t="s">
        <v>6512</v>
      </c>
      <c r="I1557" t="s">
        <v>6513</v>
      </c>
    </row>
    <row r="1558" spans="1:9" x14ac:dyDescent="0.3">
      <c r="A1558">
        <v>77850</v>
      </c>
      <c r="B1558" t="s">
        <v>6508</v>
      </c>
      <c r="C1558" t="s">
        <v>6509</v>
      </c>
      <c r="D1558" t="s">
        <v>6510</v>
      </c>
      <c r="E1558">
        <f>-42.32 -93.46 -156.02</f>
        <v>-291.8</v>
      </c>
      <c r="F1558" t="s">
        <v>6511</v>
      </c>
      <c r="G1558">
        <f>-5.91 -167.11 -180.45</f>
        <v>-353.47</v>
      </c>
      <c r="H1558" t="s">
        <v>6512</v>
      </c>
      <c r="I1558" t="s">
        <v>6513</v>
      </c>
    </row>
    <row r="1559" spans="1:9" x14ac:dyDescent="0.3">
      <c r="A1559">
        <v>77900</v>
      </c>
      <c r="B1559" t="s">
        <v>6508</v>
      </c>
      <c r="C1559" t="s">
        <v>6509</v>
      </c>
      <c r="D1559" t="s">
        <v>6510</v>
      </c>
      <c r="E1559">
        <f>-42.32 -93.46 -156.02</f>
        <v>-291.8</v>
      </c>
      <c r="F1559" t="s">
        <v>6511</v>
      </c>
      <c r="G1559">
        <f>-5.91 -167.11 -180.45</f>
        <v>-353.47</v>
      </c>
      <c r="H1559" t="s">
        <v>6512</v>
      </c>
      <c r="I1559" t="s">
        <v>6513</v>
      </c>
    </row>
    <row r="1560" spans="1:9" x14ac:dyDescent="0.3">
      <c r="A1560">
        <v>77950</v>
      </c>
      <c r="B1560" t="s">
        <v>6514</v>
      </c>
      <c r="C1560" t="s">
        <v>6515</v>
      </c>
      <c r="D1560" t="s">
        <v>6516</v>
      </c>
      <c r="E1560">
        <f>-45.78 -96.77 -156.59</f>
        <v>-299.14</v>
      </c>
      <c r="F1560" t="s">
        <v>6517</v>
      </c>
      <c r="G1560">
        <f>-4.44 -167.42 -183.73</f>
        <v>-355.59</v>
      </c>
      <c r="H1560" t="s">
        <v>6518</v>
      </c>
      <c r="I1560" t="s">
        <v>6519</v>
      </c>
    </row>
    <row r="1561" spans="1:9" x14ac:dyDescent="0.3">
      <c r="A1561">
        <v>78000</v>
      </c>
      <c r="B1561" t="s">
        <v>6514</v>
      </c>
      <c r="C1561" t="s">
        <v>6515</v>
      </c>
      <c r="D1561" t="s">
        <v>6516</v>
      </c>
      <c r="E1561">
        <f>-45.78 -96.77 -156.59</f>
        <v>-299.14</v>
      </c>
      <c r="F1561" t="s">
        <v>6517</v>
      </c>
      <c r="G1561">
        <f>-4.44 -167.42 -183.73</f>
        <v>-355.59</v>
      </c>
      <c r="H1561" t="s">
        <v>6518</v>
      </c>
      <c r="I1561" t="s">
        <v>6519</v>
      </c>
    </row>
    <row r="1562" spans="1:9" x14ac:dyDescent="0.3">
      <c r="A1562">
        <v>78050</v>
      </c>
      <c r="B1562" t="s">
        <v>6514</v>
      </c>
      <c r="C1562" t="s">
        <v>6515</v>
      </c>
      <c r="D1562" t="s">
        <v>6516</v>
      </c>
      <c r="E1562">
        <f>-45.78 -96.77 -156.59</f>
        <v>-299.14</v>
      </c>
      <c r="F1562" t="s">
        <v>6517</v>
      </c>
      <c r="G1562">
        <f>-4.44 -167.42 -183.73</f>
        <v>-355.59</v>
      </c>
      <c r="H1562" t="s">
        <v>6518</v>
      </c>
      <c r="I1562" t="s">
        <v>6519</v>
      </c>
    </row>
    <row r="1563" spans="1:9" x14ac:dyDescent="0.3">
      <c r="A1563">
        <v>78100</v>
      </c>
      <c r="B1563" t="s">
        <v>6520</v>
      </c>
      <c r="C1563" t="s">
        <v>6521</v>
      </c>
      <c r="D1563" t="s">
        <v>6522</v>
      </c>
      <c r="E1563">
        <f>-47.74 -97.03 -158.43</f>
        <v>-303.20000000000005</v>
      </c>
      <c r="F1563" t="s">
        <v>6523</v>
      </c>
      <c r="G1563">
        <f>-4.6 -166.68 -185.4</f>
        <v>-356.68</v>
      </c>
      <c r="H1563" t="s">
        <v>6524</v>
      </c>
      <c r="I1563" t="s">
        <v>6525</v>
      </c>
    </row>
    <row r="1564" spans="1:9" x14ac:dyDescent="0.3">
      <c r="A1564">
        <v>78150</v>
      </c>
      <c r="B1564" t="s">
        <v>6520</v>
      </c>
      <c r="C1564" t="s">
        <v>6521</v>
      </c>
      <c r="D1564" t="s">
        <v>6522</v>
      </c>
      <c r="E1564">
        <f>-47.74 -97.03 -158.43</f>
        <v>-303.20000000000005</v>
      </c>
      <c r="F1564" t="s">
        <v>6523</v>
      </c>
      <c r="G1564">
        <f>-4.6 -166.68 -185.4</f>
        <v>-356.68</v>
      </c>
      <c r="H1564" t="s">
        <v>6524</v>
      </c>
      <c r="I1564" t="s">
        <v>6525</v>
      </c>
    </row>
    <row r="1565" spans="1:9" x14ac:dyDescent="0.3">
      <c r="A1565">
        <v>78200</v>
      </c>
      <c r="B1565" t="s">
        <v>6520</v>
      </c>
      <c r="C1565" t="s">
        <v>6521</v>
      </c>
      <c r="D1565" t="s">
        <v>6522</v>
      </c>
      <c r="E1565">
        <f>-47.74 -97.03 -158.43</f>
        <v>-303.20000000000005</v>
      </c>
      <c r="F1565" t="s">
        <v>6523</v>
      </c>
      <c r="G1565">
        <f>-4.6 -166.68 -185.4</f>
        <v>-356.68</v>
      </c>
      <c r="H1565" t="s">
        <v>6524</v>
      </c>
      <c r="I1565" t="s">
        <v>6525</v>
      </c>
    </row>
    <row r="1566" spans="1:9" x14ac:dyDescent="0.3">
      <c r="A1566">
        <v>78250</v>
      </c>
      <c r="B1566" t="s">
        <v>6526</v>
      </c>
      <c r="C1566" t="s">
        <v>6527</v>
      </c>
      <c r="D1566" t="s">
        <v>6528</v>
      </c>
      <c r="E1566">
        <f>-52.05 -99.49 -161.43</f>
        <v>-312.97000000000003</v>
      </c>
      <c r="F1566" t="s">
        <v>6529</v>
      </c>
      <c r="G1566">
        <f>-3.84 -166.57 -187.55</f>
        <v>-357.96000000000004</v>
      </c>
      <c r="H1566" t="s">
        <v>6530</v>
      </c>
      <c r="I1566" t="s">
        <v>6531</v>
      </c>
    </row>
    <row r="1567" spans="1:9" x14ac:dyDescent="0.3">
      <c r="A1567">
        <v>78300</v>
      </c>
      <c r="B1567" t="s">
        <v>6526</v>
      </c>
      <c r="C1567" t="s">
        <v>6527</v>
      </c>
      <c r="D1567" t="s">
        <v>6528</v>
      </c>
      <c r="E1567">
        <f>-52.05 -99.49 -161.43</f>
        <v>-312.97000000000003</v>
      </c>
      <c r="F1567" t="s">
        <v>6529</v>
      </c>
      <c r="G1567">
        <f>-3.84 -166.57 -187.55</f>
        <v>-357.96000000000004</v>
      </c>
      <c r="H1567" t="s">
        <v>6530</v>
      </c>
      <c r="I1567" t="s">
        <v>6531</v>
      </c>
    </row>
    <row r="1568" spans="1:9" x14ac:dyDescent="0.3">
      <c r="A1568">
        <v>78350</v>
      </c>
      <c r="B1568" t="s">
        <v>6532</v>
      </c>
      <c r="C1568" t="s">
        <v>6533</v>
      </c>
      <c r="D1568" t="s">
        <v>6534</v>
      </c>
      <c r="E1568">
        <f>-52.8 -100.09 -162.12</f>
        <v>-315.01</v>
      </c>
      <c r="F1568" t="s">
        <v>6535</v>
      </c>
      <c r="G1568">
        <f>-3.54 -166.55 -188.02</f>
        <v>-358.11</v>
      </c>
      <c r="H1568" t="s">
        <v>6536</v>
      </c>
      <c r="I1568" t="s">
        <v>6537</v>
      </c>
    </row>
    <row r="1569" spans="1:9" x14ac:dyDescent="0.3">
      <c r="A1569">
        <v>78400</v>
      </c>
      <c r="B1569" t="s">
        <v>6532</v>
      </c>
      <c r="C1569" t="s">
        <v>6533</v>
      </c>
      <c r="D1569" t="s">
        <v>6534</v>
      </c>
      <c r="E1569">
        <f>-52.8 -100.09 -162.12</f>
        <v>-315.01</v>
      </c>
      <c r="F1569" t="s">
        <v>6535</v>
      </c>
      <c r="G1569">
        <f>-3.54 -166.55 -188.02</f>
        <v>-358.11</v>
      </c>
      <c r="H1569" t="s">
        <v>6536</v>
      </c>
      <c r="I1569" t="s">
        <v>6537</v>
      </c>
    </row>
    <row r="1570" spans="1:9" x14ac:dyDescent="0.3">
      <c r="A1570">
        <v>78450</v>
      </c>
      <c r="B1570" t="s">
        <v>6538</v>
      </c>
      <c r="C1570" t="s">
        <v>6539</v>
      </c>
      <c r="D1570" t="s">
        <v>6540</v>
      </c>
      <c r="E1570">
        <f>-57.34 -104.44 -169.18</f>
        <v>-330.96000000000004</v>
      </c>
      <c r="F1570" t="s">
        <v>6541</v>
      </c>
      <c r="G1570">
        <f>-1.86 -165.27 -198.09</f>
        <v>-365.22</v>
      </c>
      <c r="H1570" t="s">
        <v>6542</v>
      </c>
      <c r="I1570" t="s">
        <v>6543</v>
      </c>
    </row>
    <row r="1571" spans="1:9" x14ac:dyDescent="0.3">
      <c r="A1571">
        <v>78500</v>
      </c>
      <c r="B1571" t="s">
        <v>6538</v>
      </c>
      <c r="C1571" t="s">
        <v>6539</v>
      </c>
      <c r="D1571" t="s">
        <v>6540</v>
      </c>
      <c r="E1571">
        <f>-57.34 -104.44 -169.18</f>
        <v>-330.96000000000004</v>
      </c>
      <c r="F1571" t="s">
        <v>6541</v>
      </c>
      <c r="G1571">
        <f>-1.86 -165.27 -198.09</f>
        <v>-365.22</v>
      </c>
      <c r="H1571" t="s">
        <v>6542</v>
      </c>
      <c r="I1571" t="s">
        <v>6543</v>
      </c>
    </row>
    <row r="1572" spans="1:9" x14ac:dyDescent="0.3">
      <c r="A1572">
        <v>78550</v>
      </c>
      <c r="B1572" t="s">
        <v>6544</v>
      </c>
      <c r="C1572" t="s">
        <v>6545</v>
      </c>
      <c r="D1572" t="s">
        <v>6546</v>
      </c>
      <c r="E1572">
        <f>-59.12 -107.91 -172.95</f>
        <v>-339.98</v>
      </c>
      <c r="F1572" t="s">
        <v>6547</v>
      </c>
      <c r="G1572" t="s">
        <v>6548</v>
      </c>
      <c r="H1572" t="s">
        <v>6549</v>
      </c>
      <c r="I1572" t="s">
        <v>6550</v>
      </c>
    </row>
    <row r="1573" spans="1:9" x14ac:dyDescent="0.3">
      <c r="A1573">
        <v>78600</v>
      </c>
      <c r="B1573" t="s">
        <v>6544</v>
      </c>
      <c r="C1573" t="s">
        <v>6545</v>
      </c>
      <c r="D1573" t="s">
        <v>6546</v>
      </c>
      <c r="E1573">
        <f>-59.12 -107.91 -172.95</f>
        <v>-339.98</v>
      </c>
      <c r="F1573" t="s">
        <v>6547</v>
      </c>
      <c r="G1573" t="s">
        <v>6548</v>
      </c>
      <c r="H1573" t="s">
        <v>6549</v>
      </c>
      <c r="I1573" t="s">
        <v>6550</v>
      </c>
    </row>
    <row r="1574" spans="1:9" x14ac:dyDescent="0.3">
      <c r="A1574">
        <v>78650</v>
      </c>
      <c r="B1574" t="s">
        <v>6551</v>
      </c>
      <c r="C1574" t="s">
        <v>6552</v>
      </c>
      <c r="D1574" t="s">
        <v>6553</v>
      </c>
      <c r="E1574">
        <f>-60.01 -110.5 -176.52</f>
        <v>-347.03</v>
      </c>
      <c r="F1574" t="s">
        <v>6554</v>
      </c>
      <c r="G1574" t="s">
        <v>6555</v>
      </c>
      <c r="H1574" t="s">
        <v>6556</v>
      </c>
      <c r="I1574" t="s">
        <v>6557</v>
      </c>
    </row>
    <row r="1575" spans="1:9" x14ac:dyDescent="0.3">
      <c r="A1575">
        <v>78700</v>
      </c>
      <c r="B1575" t="s">
        <v>6558</v>
      </c>
      <c r="C1575" t="s">
        <v>6559</v>
      </c>
      <c r="D1575" t="s">
        <v>6560</v>
      </c>
      <c r="E1575">
        <f>-60.37 -112.34 -179.86</f>
        <v>-352.57000000000005</v>
      </c>
      <c r="F1575" t="s">
        <v>6561</v>
      </c>
      <c r="G1575" t="s">
        <v>6562</v>
      </c>
      <c r="H1575" t="s">
        <v>6563</v>
      </c>
      <c r="I1575" t="s">
        <v>6564</v>
      </c>
    </row>
    <row r="1576" spans="1:9" x14ac:dyDescent="0.3">
      <c r="A1576">
        <v>78750</v>
      </c>
      <c r="B1576" t="s">
        <v>6565</v>
      </c>
      <c r="C1576" t="s">
        <v>6566</v>
      </c>
      <c r="D1576" t="s">
        <v>6567</v>
      </c>
      <c r="E1576">
        <f>-60.4 -112.68 -180.82</f>
        <v>-353.9</v>
      </c>
      <c r="F1576" t="s">
        <v>6568</v>
      </c>
      <c r="G1576" t="s">
        <v>6569</v>
      </c>
      <c r="H1576" t="s">
        <v>6570</v>
      </c>
      <c r="I1576" t="s">
        <v>6571</v>
      </c>
    </row>
    <row r="1577" spans="1:9" x14ac:dyDescent="0.3">
      <c r="A1577">
        <v>78800</v>
      </c>
      <c r="B1577" t="s">
        <v>6565</v>
      </c>
      <c r="C1577" t="s">
        <v>6566</v>
      </c>
      <c r="D1577" t="s">
        <v>6567</v>
      </c>
      <c r="E1577">
        <f>-60.4 -112.68 -180.82</f>
        <v>-353.9</v>
      </c>
      <c r="F1577" t="s">
        <v>6568</v>
      </c>
      <c r="G1577" t="s">
        <v>6569</v>
      </c>
      <c r="H1577" t="s">
        <v>6570</v>
      </c>
      <c r="I1577" t="s">
        <v>6571</v>
      </c>
    </row>
    <row r="1578" spans="1:9" x14ac:dyDescent="0.3">
      <c r="A1578">
        <v>78850</v>
      </c>
      <c r="B1578" t="s">
        <v>6572</v>
      </c>
      <c r="C1578" t="s">
        <v>6573</v>
      </c>
      <c r="D1578" t="s">
        <v>6574</v>
      </c>
      <c r="E1578">
        <f>-60.27 -112.94 -183.84</f>
        <v>-357.05</v>
      </c>
      <c r="F1578" t="s">
        <v>6575</v>
      </c>
      <c r="G1578" t="s">
        <v>6576</v>
      </c>
      <c r="H1578" t="s">
        <v>6577</v>
      </c>
      <c r="I1578" t="s">
        <v>6578</v>
      </c>
    </row>
    <row r="1579" spans="1:9" x14ac:dyDescent="0.3">
      <c r="A1579">
        <v>78900</v>
      </c>
      <c r="B1579" t="s">
        <v>6579</v>
      </c>
      <c r="C1579" t="s">
        <v>6580</v>
      </c>
      <c r="D1579" t="s">
        <v>6581</v>
      </c>
      <c r="E1579">
        <f>-60.15 -112.83 -184.1</f>
        <v>-357.08</v>
      </c>
      <c r="F1579" t="s">
        <v>6582</v>
      </c>
      <c r="G1579" t="s">
        <v>6583</v>
      </c>
      <c r="H1579" t="s">
        <v>6584</v>
      </c>
      <c r="I1579" t="s">
        <v>6585</v>
      </c>
    </row>
    <row r="1580" spans="1:9" x14ac:dyDescent="0.3">
      <c r="A1580">
        <v>78950</v>
      </c>
      <c r="B1580" t="s">
        <v>6586</v>
      </c>
      <c r="C1580" t="s">
        <v>6587</v>
      </c>
      <c r="D1580" t="s">
        <v>6588</v>
      </c>
      <c r="E1580">
        <f>-60.04 -112.76 -184.25</f>
        <v>-357.05</v>
      </c>
      <c r="F1580" t="s">
        <v>6589</v>
      </c>
      <c r="G1580" t="s">
        <v>6590</v>
      </c>
      <c r="H1580" t="s">
        <v>6591</v>
      </c>
      <c r="I1580" t="s">
        <v>6592</v>
      </c>
    </row>
    <row r="1581" spans="1:9" x14ac:dyDescent="0.3">
      <c r="A1581">
        <v>79000</v>
      </c>
      <c r="B1581" t="s">
        <v>6593</v>
      </c>
      <c r="C1581" t="s">
        <v>6594</v>
      </c>
      <c r="D1581" t="s">
        <v>6595</v>
      </c>
      <c r="E1581">
        <f>-59.94 -112.73 -184.1</f>
        <v>-356.77</v>
      </c>
      <c r="F1581" t="s">
        <v>6596</v>
      </c>
      <c r="G1581" t="s">
        <v>6597</v>
      </c>
      <c r="H1581" t="s">
        <v>6598</v>
      </c>
      <c r="I1581" t="s">
        <v>6599</v>
      </c>
    </row>
    <row r="1582" spans="1:9" x14ac:dyDescent="0.3">
      <c r="A1582">
        <v>79050</v>
      </c>
      <c r="B1582" t="s">
        <v>6600</v>
      </c>
      <c r="C1582" t="s">
        <v>6601</v>
      </c>
      <c r="D1582" t="s">
        <v>6602</v>
      </c>
      <c r="E1582">
        <f>-58.01 -115.08 -181.02</f>
        <v>-354.11</v>
      </c>
      <c r="F1582" t="s">
        <v>6603</v>
      </c>
      <c r="G1582" t="s">
        <v>6604</v>
      </c>
      <c r="H1582" t="s">
        <v>6605</v>
      </c>
      <c r="I1582" t="s">
        <v>6606</v>
      </c>
    </row>
    <row r="1583" spans="1:9" x14ac:dyDescent="0.3">
      <c r="A1583">
        <v>79100</v>
      </c>
      <c r="B1583" t="s">
        <v>6600</v>
      </c>
      <c r="C1583" t="s">
        <v>6601</v>
      </c>
      <c r="D1583" t="s">
        <v>6602</v>
      </c>
      <c r="E1583">
        <f>-58.01 -115.08 -181.02</f>
        <v>-354.11</v>
      </c>
      <c r="F1583" t="s">
        <v>6603</v>
      </c>
      <c r="G1583" t="s">
        <v>6604</v>
      </c>
      <c r="H1583" t="s">
        <v>6605</v>
      </c>
      <c r="I1583" t="s">
        <v>6606</v>
      </c>
    </row>
    <row r="1584" spans="1:9" x14ac:dyDescent="0.3">
      <c r="A1584">
        <v>79150</v>
      </c>
      <c r="B1584" t="s">
        <v>6600</v>
      </c>
      <c r="C1584" t="s">
        <v>6601</v>
      </c>
      <c r="D1584" t="s">
        <v>6602</v>
      </c>
      <c r="E1584">
        <f>-58.01 -115.08 -181.02</f>
        <v>-354.11</v>
      </c>
      <c r="F1584" t="s">
        <v>6603</v>
      </c>
      <c r="G1584" t="s">
        <v>6604</v>
      </c>
      <c r="H1584" t="s">
        <v>6605</v>
      </c>
      <c r="I1584" t="s">
        <v>6606</v>
      </c>
    </row>
    <row r="1585" spans="1:9" x14ac:dyDescent="0.3">
      <c r="A1585">
        <v>79200</v>
      </c>
      <c r="B1585" t="s">
        <v>6607</v>
      </c>
      <c r="C1585" t="s">
        <v>6608</v>
      </c>
      <c r="D1585" t="s">
        <v>6609</v>
      </c>
      <c r="E1585">
        <f>-56.14 -116.95 -178.51</f>
        <v>-351.6</v>
      </c>
      <c r="F1585" t="s">
        <v>6610</v>
      </c>
      <c r="G1585" t="s">
        <v>6611</v>
      </c>
      <c r="H1585" t="s">
        <v>6612</v>
      </c>
      <c r="I1585" t="s">
        <v>6613</v>
      </c>
    </row>
    <row r="1586" spans="1:9" x14ac:dyDescent="0.3">
      <c r="A1586">
        <v>79250</v>
      </c>
      <c r="B1586" t="s">
        <v>6614</v>
      </c>
      <c r="C1586" t="s">
        <v>6615</v>
      </c>
      <c r="D1586" t="s">
        <v>6616</v>
      </c>
      <c r="E1586">
        <f>-55.92 -117.21 -178.32</f>
        <v>-351.45</v>
      </c>
      <c r="F1586" t="s">
        <v>6617</v>
      </c>
      <c r="G1586" t="s">
        <v>6618</v>
      </c>
      <c r="H1586" t="s">
        <v>6619</v>
      </c>
      <c r="I1586" t="s">
        <v>6620</v>
      </c>
    </row>
    <row r="1587" spans="1:9" x14ac:dyDescent="0.3">
      <c r="A1587">
        <v>79300</v>
      </c>
      <c r="B1587" t="s">
        <v>6614</v>
      </c>
      <c r="C1587" t="s">
        <v>6615</v>
      </c>
      <c r="D1587" t="s">
        <v>6616</v>
      </c>
      <c r="E1587">
        <f>-55.92 -117.21 -178.32</f>
        <v>-351.45</v>
      </c>
      <c r="F1587" t="s">
        <v>6617</v>
      </c>
      <c r="G1587" t="s">
        <v>6618</v>
      </c>
      <c r="H1587" t="s">
        <v>6619</v>
      </c>
      <c r="I1587" t="s">
        <v>6620</v>
      </c>
    </row>
    <row r="1588" spans="1:9" x14ac:dyDescent="0.3">
      <c r="A1588">
        <v>79350</v>
      </c>
      <c r="B1588" t="s">
        <v>6621</v>
      </c>
      <c r="C1588" t="s">
        <v>6622</v>
      </c>
      <c r="D1588" t="s">
        <v>6623</v>
      </c>
      <c r="E1588">
        <f>-56.53 -119.67 -180.5</f>
        <v>-356.7</v>
      </c>
      <c r="F1588" t="s">
        <v>6624</v>
      </c>
      <c r="G1588" t="s">
        <v>6625</v>
      </c>
      <c r="H1588" t="s">
        <v>6626</v>
      </c>
      <c r="I1588" t="s">
        <v>6627</v>
      </c>
    </row>
    <row r="1589" spans="1:9" x14ac:dyDescent="0.3">
      <c r="A1589">
        <v>79400</v>
      </c>
      <c r="B1589" t="s">
        <v>6628</v>
      </c>
      <c r="C1589" t="s">
        <v>6629</v>
      </c>
      <c r="D1589" t="s">
        <v>6630</v>
      </c>
      <c r="E1589">
        <f>-56.57 -120.5 -181.16</f>
        <v>-358.23</v>
      </c>
      <c r="F1589" t="s">
        <v>6631</v>
      </c>
      <c r="G1589" t="s">
        <v>6632</v>
      </c>
      <c r="H1589" t="s">
        <v>6633</v>
      </c>
      <c r="I1589" t="s">
        <v>6634</v>
      </c>
    </row>
    <row r="1590" spans="1:9" x14ac:dyDescent="0.3">
      <c r="A1590">
        <v>79450</v>
      </c>
      <c r="B1590" t="s">
        <v>6635</v>
      </c>
      <c r="C1590" t="s">
        <v>6636</v>
      </c>
      <c r="D1590" t="s">
        <v>6637</v>
      </c>
      <c r="E1590">
        <f>-55.54 -123.22 -182.68</f>
        <v>-361.44</v>
      </c>
      <c r="F1590" t="s">
        <v>6638</v>
      </c>
      <c r="G1590" t="s">
        <v>6639</v>
      </c>
      <c r="H1590" t="s">
        <v>6640</v>
      </c>
      <c r="I1590" t="s">
        <v>6641</v>
      </c>
    </row>
    <row r="1591" spans="1:9" x14ac:dyDescent="0.3">
      <c r="A1591">
        <v>79500</v>
      </c>
      <c r="B1591" t="s">
        <v>6635</v>
      </c>
      <c r="C1591" t="s">
        <v>6636</v>
      </c>
      <c r="D1591" t="s">
        <v>6637</v>
      </c>
      <c r="E1591">
        <f>-55.54 -123.22 -182.68</f>
        <v>-361.44</v>
      </c>
      <c r="F1591" t="s">
        <v>6638</v>
      </c>
      <c r="G1591" t="s">
        <v>6639</v>
      </c>
      <c r="H1591" t="s">
        <v>6640</v>
      </c>
      <c r="I1591" t="s">
        <v>6641</v>
      </c>
    </row>
    <row r="1592" spans="1:9" x14ac:dyDescent="0.3">
      <c r="A1592">
        <v>79550</v>
      </c>
      <c r="B1592" t="s">
        <v>6642</v>
      </c>
      <c r="C1592" t="s">
        <v>6643</v>
      </c>
      <c r="D1592" t="s">
        <v>6644</v>
      </c>
      <c r="E1592">
        <f>-54 -126.15 -183.39</f>
        <v>-363.53999999999996</v>
      </c>
      <c r="F1592" t="s">
        <v>6645</v>
      </c>
      <c r="G1592" t="s">
        <v>6646</v>
      </c>
      <c r="H1592" t="s">
        <v>6647</v>
      </c>
      <c r="I1592" t="s">
        <v>6648</v>
      </c>
    </row>
    <row r="1593" spans="1:9" x14ac:dyDescent="0.3">
      <c r="A1593">
        <v>79600</v>
      </c>
      <c r="B1593" t="s">
        <v>6642</v>
      </c>
      <c r="C1593" t="s">
        <v>6643</v>
      </c>
      <c r="D1593" t="s">
        <v>6644</v>
      </c>
      <c r="E1593">
        <f>-54 -126.15 -183.39</f>
        <v>-363.53999999999996</v>
      </c>
      <c r="F1593" t="s">
        <v>6645</v>
      </c>
      <c r="G1593" t="s">
        <v>6646</v>
      </c>
      <c r="H1593" t="s">
        <v>6647</v>
      </c>
      <c r="I1593" t="s">
        <v>6648</v>
      </c>
    </row>
    <row r="1594" spans="1:9" x14ac:dyDescent="0.3">
      <c r="A1594">
        <v>79650</v>
      </c>
      <c r="B1594" t="s">
        <v>6649</v>
      </c>
      <c r="C1594" t="s">
        <v>1</v>
      </c>
      <c r="D1594" t="s">
        <v>6650</v>
      </c>
      <c r="E1594">
        <f>-50.76 -131.41 -185.17</f>
        <v>-367.34</v>
      </c>
      <c r="F1594" t="s">
        <v>6651</v>
      </c>
      <c r="G1594" t="s">
        <v>6652</v>
      </c>
      <c r="H1594" t="s">
        <v>6653</v>
      </c>
      <c r="I1594" t="s">
        <v>6654</v>
      </c>
    </row>
    <row r="1595" spans="1:9" x14ac:dyDescent="0.3">
      <c r="A1595">
        <v>79700</v>
      </c>
      <c r="B1595" t="s">
        <v>6655</v>
      </c>
      <c r="C1595" t="s">
        <v>6656</v>
      </c>
      <c r="D1595" t="s">
        <v>6657</v>
      </c>
      <c r="E1595">
        <f>-50.57 -131.51 -185.62</f>
        <v>-367.7</v>
      </c>
      <c r="F1595" t="s">
        <v>6658</v>
      </c>
      <c r="G1595" t="s">
        <v>6659</v>
      </c>
      <c r="H1595" t="s">
        <v>6660</v>
      </c>
      <c r="I1595" t="s">
        <v>6661</v>
      </c>
    </row>
    <row r="1596" spans="1:9" x14ac:dyDescent="0.3">
      <c r="A1596">
        <v>79750</v>
      </c>
      <c r="B1596" t="s">
        <v>6662</v>
      </c>
      <c r="C1596" t="s">
        <v>6663</v>
      </c>
      <c r="D1596" t="s">
        <v>6664</v>
      </c>
      <c r="E1596">
        <f>-50.37 -131.57 -186.09</f>
        <v>-368.03</v>
      </c>
      <c r="F1596" t="s">
        <v>6665</v>
      </c>
      <c r="G1596" t="s">
        <v>6666</v>
      </c>
      <c r="H1596" t="s">
        <v>6667</v>
      </c>
      <c r="I1596" t="s">
        <v>6668</v>
      </c>
    </row>
    <row r="1597" spans="1:9" x14ac:dyDescent="0.3">
      <c r="A1597">
        <v>79800</v>
      </c>
      <c r="B1597" t="s">
        <v>6669</v>
      </c>
      <c r="C1597" t="s">
        <v>6670</v>
      </c>
      <c r="D1597" t="s">
        <v>6671</v>
      </c>
      <c r="E1597">
        <f>-50.32 -131.71 -186.68</f>
        <v>-368.71000000000004</v>
      </c>
      <c r="F1597" t="s">
        <v>6672</v>
      </c>
      <c r="G1597" t="s">
        <v>6673</v>
      </c>
      <c r="H1597" t="s">
        <v>6674</v>
      </c>
      <c r="I1597" t="s">
        <v>6675</v>
      </c>
    </row>
    <row r="1598" spans="1:9" x14ac:dyDescent="0.3">
      <c r="A1598">
        <v>79850</v>
      </c>
      <c r="B1598" t="s">
        <v>6676</v>
      </c>
      <c r="C1598" t="s">
        <v>6677</v>
      </c>
      <c r="D1598" t="s">
        <v>6678</v>
      </c>
      <c r="E1598">
        <f>-50.36 -131.57 -186.99</f>
        <v>-368.92</v>
      </c>
      <c r="F1598" t="s">
        <v>6679</v>
      </c>
      <c r="G1598" t="s">
        <v>6680</v>
      </c>
      <c r="H1598" t="s">
        <v>6681</v>
      </c>
      <c r="I1598" t="s">
        <v>6682</v>
      </c>
    </row>
    <row r="1599" spans="1:9" x14ac:dyDescent="0.3">
      <c r="A1599">
        <v>79900</v>
      </c>
      <c r="B1599" t="s">
        <v>6676</v>
      </c>
      <c r="C1599" t="s">
        <v>6677</v>
      </c>
      <c r="D1599" t="s">
        <v>6678</v>
      </c>
      <c r="E1599">
        <f>-50.36 -131.57 -186.99</f>
        <v>-368.92</v>
      </c>
      <c r="F1599" t="s">
        <v>6679</v>
      </c>
      <c r="G1599" t="s">
        <v>6680</v>
      </c>
      <c r="H1599" t="s">
        <v>6681</v>
      </c>
      <c r="I1599" t="s">
        <v>6682</v>
      </c>
    </row>
    <row r="1600" spans="1:9" x14ac:dyDescent="0.3">
      <c r="A1600">
        <v>79950</v>
      </c>
      <c r="B1600" t="s">
        <v>6683</v>
      </c>
      <c r="C1600" t="s">
        <v>6684</v>
      </c>
      <c r="D1600" t="s">
        <v>6685</v>
      </c>
      <c r="E1600">
        <f>-50.83 -130.03 -188.26</f>
        <v>-369.12</v>
      </c>
      <c r="F1600" t="s">
        <v>6686</v>
      </c>
      <c r="G1600" t="s">
        <v>6687</v>
      </c>
      <c r="H1600" t="s">
        <v>6688</v>
      </c>
      <c r="I1600" t="s">
        <v>6689</v>
      </c>
    </row>
    <row r="1601" spans="1:9" x14ac:dyDescent="0.3">
      <c r="A1601">
        <v>80000</v>
      </c>
      <c r="B1601" t="s">
        <v>6690</v>
      </c>
      <c r="C1601" t="s">
        <v>6691</v>
      </c>
      <c r="D1601" t="s">
        <v>6692</v>
      </c>
      <c r="E1601">
        <f>-50.95 -129.89 -188.16</f>
        <v>-369</v>
      </c>
      <c r="F1601" t="s">
        <v>6693</v>
      </c>
      <c r="G1601" t="s">
        <v>6694</v>
      </c>
      <c r="H1601" t="s">
        <v>6695</v>
      </c>
      <c r="I1601" t="s">
        <v>6696</v>
      </c>
    </row>
    <row r="1602" spans="1:9" x14ac:dyDescent="0.3">
      <c r="A1602">
        <v>80050</v>
      </c>
      <c r="B1602" t="s">
        <v>6697</v>
      </c>
      <c r="C1602" t="s">
        <v>6698</v>
      </c>
      <c r="D1602" t="s">
        <v>6699</v>
      </c>
      <c r="E1602">
        <f>-51.1 -129.92 -188.25</f>
        <v>-369.27</v>
      </c>
      <c r="F1602" t="s">
        <v>6700</v>
      </c>
      <c r="G1602" t="s">
        <v>6701</v>
      </c>
      <c r="H1602" t="s">
        <v>6702</v>
      </c>
      <c r="I1602" t="s">
        <v>6703</v>
      </c>
    </row>
    <row r="1603" spans="1:9" x14ac:dyDescent="0.3">
      <c r="A1603">
        <v>80100</v>
      </c>
      <c r="B1603" t="s">
        <v>6697</v>
      </c>
      <c r="C1603" t="s">
        <v>6698</v>
      </c>
      <c r="D1603" t="s">
        <v>6699</v>
      </c>
      <c r="E1603">
        <f>-51.1 -129.92 -188.25</f>
        <v>-369.27</v>
      </c>
      <c r="F1603" t="s">
        <v>6700</v>
      </c>
      <c r="G1603" t="s">
        <v>6701</v>
      </c>
      <c r="H1603" t="s">
        <v>6702</v>
      </c>
      <c r="I1603" t="s">
        <v>6703</v>
      </c>
    </row>
    <row r="1604" spans="1:9" x14ac:dyDescent="0.3">
      <c r="A1604">
        <v>80150</v>
      </c>
      <c r="B1604" t="s">
        <v>6697</v>
      </c>
      <c r="C1604" t="s">
        <v>6698</v>
      </c>
      <c r="D1604" t="s">
        <v>6699</v>
      </c>
      <c r="E1604">
        <f>-51.1 -129.92 -188.25</f>
        <v>-369.27</v>
      </c>
      <c r="F1604" t="s">
        <v>6700</v>
      </c>
      <c r="G1604" t="s">
        <v>6701</v>
      </c>
      <c r="H1604" t="s">
        <v>6702</v>
      </c>
      <c r="I1604" t="s">
        <v>6703</v>
      </c>
    </row>
    <row r="1605" spans="1:9" x14ac:dyDescent="0.3">
      <c r="A1605">
        <v>80200</v>
      </c>
      <c r="B1605" t="s">
        <v>6704</v>
      </c>
      <c r="C1605" t="s">
        <v>6705</v>
      </c>
      <c r="D1605" t="s">
        <v>6706</v>
      </c>
      <c r="E1605">
        <f>-50.6 -132.08 -190.88</f>
        <v>-373.56</v>
      </c>
      <c r="F1605" t="s">
        <v>6707</v>
      </c>
      <c r="G1605" t="s">
        <v>6708</v>
      </c>
      <c r="H1605" t="s">
        <v>6709</v>
      </c>
      <c r="I1605" t="s">
        <v>6710</v>
      </c>
    </row>
    <row r="1606" spans="1:9" x14ac:dyDescent="0.3">
      <c r="A1606">
        <v>80250</v>
      </c>
      <c r="B1606" t="s">
        <v>6704</v>
      </c>
      <c r="C1606" t="s">
        <v>6705</v>
      </c>
      <c r="D1606" t="s">
        <v>6706</v>
      </c>
      <c r="E1606">
        <f>-50.6 -132.08 -190.88</f>
        <v>-373.56</v>
      </c>
      <c r="F1606" t="s">
        <v>6707</v>
      </c>
      <c r="G1606" t="s">
        <v>6708</v>
      </c>
      <c r="H1606" t="s">
        <v>6709</v>
      </c>
      <c r="I1606" t="s">
        <v>6710</v>
      </c>
    </row>
    <row r="1607" spans="1:9" x14ac:dyDescent="0.3">
      <c r="A1607">
        <v>80300</v>
      </c>
      <c r="B1607" t="s">
        <v>6704</v>
      </c>
      <c r="C1607" t="s">
        <v>6705</v>
      </c>
      <c r="D1607" t="s">
        <v>6706</v>
      </c>
      <c r="E1607">
        <f>-50.6 -132.08 -190.88</f>
        <v>-373.56</v>
      </c>
      <c r="F1607" t="s">
        <v>6707</v>
      </c>
      <c r="G1607" t="s">
        <v>6708</v>
      </c>
      <c r="H1607" t="s">
        <v>6709</v>
      </c>
      <c r="I1607" t="s">
        <v>6710</v>
      </c>
    </row>
    <row r="1608" spans="1:9" x14ac:dyDescent="0.3">
      <c r="A1608">
        <v>80350</v>
      </c>
      <c r="B1608" t="s">
        <v>6711</v>
      </c>
      <c r="C1608" t="s">
        <v>6712</v>
      </c>
      <c r="D1608" t="s">
        <v>6713</v>
      </c>
      <c r="E1608">
        <f>-50.12 -133.13 -192.19</f>
        <v>-375.44</v>
      </c>
      <c r="F1608" t="s">
        <v>6714</v>
      </c>
      <c r="G1608" t="s">
        <v>6715</v>
      </c>
      <c r="H1608">
        <f>-1.55 -61.77 -153.45</f>
        <v>-216.76999999999998</v>
      </c>
      <c r="I1608" t="s">
        <v>6716</v>
      </c>
    </row>
    <row r="1609" spans="1:9" x14ac:dyDescent="0.3">
      <c r="A1609">
        <v>80400</v>
      </c>
      <c r="B1609" t="s">
        <v>6711</v>
      </c>
      <c r="C1609" t="s">
        <v>6712</v>
      </c>
      <c r="D1609" t="s">
        <v>6713</v>
      </c>
      <c r="E1609">
        <f>-50.12 -133.13 -192.19</f>
        <v>-375.44</v>
      </c>
      <c r="F1609" t="s">
        <v>6714</v>
      </c>
      <c r="G1609" t="s">
        <v>6715</v>
      </c>
      <c r="H1609">
        <f>-1.55 -61.77 -153.45</f>
        <v>-216.76999999999998</v>
      </c>
      <c r="I1609" t="s">
        <v>6716</v>
      </c>
    </row>
    <row r="1610" spans="1:9" x14ac:dyDescent="0.3">
      <c r="A1610">
        <v>80450</v>
      </c>
      <c r="B1610" t="s">
        <v>6717</v>
      </c>
      <c r="C1610" t="s">
        <v>6718</v>
      </c>
      <c r="D1610" t="s">
        <v>6719</v>
      </c>
      <c r="E1610">
        <f>-49.37 -134.42 -194.18</f>
        <v>-377.97</v>
      </c>
      <c r="F1610" t="s">
        <v>6720</v>
      </c>
      <c r="G1610" t="s">
        <v>6721</v>
      </c>
      <c r="H1610">
        <f>-4.65 -63.1 -152.58</f>
        <v>-220.33</v>
      </c>
      <c r="I1610" t="s">
        <v>6722</v>
      </c>
    </row>
    <row r="1611" spans="1:9" x14ac:dyDescent="0.3">
      <c r="A1611">
        <v>80500</v>
      </c>
      <c r="B1611" t="s">
        <v>6723</v>
      </c>
      <c r="C1611" t="s">
        <v>6724</v>
      </c>
      <c r="D1611" t="s">
        <v>6725</v>
      </c>
      <c r="E1611">
        <f>-49.13 -134.77 -194.76</f>
        <v>-378.65999999999997</v>
      </c>
      <c r="F1611" t="s">
        <v>6726</v>
      </c>
      <c r="G1611" t="s">
        <v>6727</v>
      </c>
      <c r="H1611">
        <f>-5.4 -63.37 -152.37</f>
        <v>-221.14</v>
      </c>
      <c r="I1611" t="s">
        <v>6728</v>
      </c>
    </row>
    <row r="1612" spans="1:9" x14ac:dyDescent="0.3">
      <c r="A1612">
        <v>80550</v>
      </c>
      <c r="B1612" t="s">
        <v>6729</v>
      </c>
      <c r="C1612" t="s">
        <v>6730</v>
      </c>
      <c r="D1612" t="s">
        <v>6731</v>
      </c>
      <c r="E1612">
        <f>-48.22 -136.41 -195.6</f>
        <v>-380.23</v>
      </c>
      <c r="F1612" t="s">
        <v>6732</v>
      </c>
      <c r="G1612" t="s">
        <v>6733</v>
      </c>
      <c r="H1612">
        <f>-7.73 -64.32 -151.85</f>
        <v>-223.89999999999998</v>
      </c>
      <c r="I1612" t="s">
        <v>6734</v>
      </c>
    </row>
    <row r="1613" spans="1:9" x14ac:dyDescent="0.3">
      <c r="A1613">
        <v>80600</v>
      </c>
      <c r="B1613" t="s">
        <v>6735</v>
      </c>
      <c r="C1613" t="s">
        <v>6736</v>
      </c>
      <c r="D1613" t="s">
        <v>6737</v>
      </c>
      <c r="E1613">
        <f>-45.74 -140.11 -195.52</f>
        <v>-381.37</v>
      </c>
      <c r="F1613" t="s">
        <v>6738</v>
      </c>
      <c r="G1613" t="s">
        <v>6739</v>
      </c>
      <c r="H1613">
        <f>-10.36 -65.35 -151.48</f>
        <v>-227.19</v>
      </c>
      <c r="I1613" t="s">
        <v>6740</v>
      </c>
    </row>
    <row r="1614" spans="1:9" x14ac:dyDescent="0.3">
      <c r="A1614">
        <v>80650</v>
      </c>
      <c r="B1614" t="s">
        <v>6735</v>
      </c>
      <c r="C1614" t="s">
        <v>6736</v>
      </c>
      <c r="D1614" t="s">
        <v>6737</v>
      </c>
      <c r="E1614">
        <f>-45.74 -140.11 -195.52</f>
        <v>-381.37</v>
      </c>
      <c r="F1614" t="s">
        <v>6738</v>
      </c>
      <c r="G1614" t="s">
        <v>6739</v>
      </c>
      <c r="H1614">
        <f>-10.36 -65.35 -151.48</f>
        <v>-227.19</v>
      </c>
      <c r="I1614" t="s">
        <v>6740</v>
      </c>
    </row>
    <row r="1615" spans="1:9" x14ac:dyDescent="0.3">
      <c r="A1615">
        <v>80700</v>
      </c>
      <c r="B1615" t="s">
        <v>6741</v>
      </c>
      <c r="C1615" t="s">
        <v>6742</v>
      </c>
      <c r="D1615" t="s">
        <v>6743</v>
      </c>
      <c r="E1615">
        <f>-45.04 -141.08 -195.17</f>
        <v>-381.28999999999996</v>
      </c>
      <c r="F1615" t="s">
        <v>6744</v>
      </c>
      <c r="G1615" t="s">
        <v>6745</v>
      </c>
      <c r="H1615">
        <f>-10.93 -65.57 -151.44</f>
        <v>-227.94</v>
      </c>
      <c r="I1615" t="s">
        <v>6746</v>
      </c>
    </row>
    <row r="1616" spans="1:9" x14ac:dyDescent="0.3">
      <c r="A1616">
        <v>80750</v>
      </c>
      <c r="B1616" t="s">
        <v>6741</v>
      </c>
      <c r="C1616" t="s">
        <v>6742</v>
      </c>
      <c r="D1616" t="s">
        <v>6743</v>
      </c>
      <c r="E1616">
        <f>-45.04 -141.08 -195.17</f>
        <v>-381.28999999999996</v>
      </c>
      <c r="F1616" t="s">
        <v>6744</v>
      </c>
      <c r="G1616" t="s">
        <v>6745</v>
      </c>
      <c r="H1616">
        <f>-10.93 -65.57 -151.44</f>
        <v>-227.94</v>
      </c>
      <c r="I1616" t="s">
        <v>6746</v>
      </c>
    </row>
    <row r="1617" spans="1:9" x14ac:dyDescent="0.3">
      <c r="A1617">
        <v>80800</v>
      </c>
      <c r="B1617" t="s">
        <v>6747</v>
      </c>
      <c r="C1617" t="s">
        <v>6748</v>
      </c>
      <c r="D1617" t="s">
        <v>6749</v>
      </c>
      <c r="E1617">
        <f>-42.47 -144.28 -194</f>
        <v>-380.75</v>
      </c>
      <c r="F1617" t="s">
        <v>6750</v>
      </c>
      <c r="G1617" t="s">
        <v>6751</v>
      </c>
      <c r="H1617">
        <f>-12.45 -66.25 -151.29</f>
        <v>-229.99</v>
      </c>
      <c r="I1617" t="s">
        <v>6752</v>
      </c>
    </row>
    <row r="1618" spans="1:9" x14ac:dyDescent="0.3">
      <c r="A1618">
        <v>80850</v>
      </c>
      <c r="B1618" t="s">
        <v>6747</v>
      </c>
      <c r="C1618" t="s">
        <v>6748</v>
      </c>
      <c r="D1618" t="s">
        <v>6749</v>
      </c>
      <c r="E1618">
        <f>-42.47 -144.28 -194</f>
        <v>-380.75</v>
      </c>
      <c r="F1618" t="s">
        <v>6750</v>
      </c>
      <c r="G1618" t="s">
        <v>6751</v>
      </c>
      <c r="H1618">
        <f>-12.45 -66.25 -151.29</f>
        <v>-229.99</v>
      </c>
      <c r="I1618" t="s">
        <v>6752</v>
      </c>
    </row>
    <row r="1619" spans="1:9" x14ac:dyDescent="0.3">
      <c r="A1619">
        <v>80900</v>
      </c>
      <c r="B1619" t="s">
        <v>6753</v>
      </c>
      <c r="C1619" t="s">
        <v>6754</v>
      </c>
      <c r="D1619" t="s">
        <v>6755</v>
      </c>
      <c r="E1619">
        <f>-41.25 -145.34 -193.93</f>
        <v>-380.52</v>
      </c>
      <c r="F1619" t="s">
        <v>6756</v>
      </c>
      <c r="G1619" t="s">
        <v>6757</v>
      </c>
      <c r="H1619">
        <f>-12.98 -66.49 -151.19</f>
        <v>-230.66</v>
      </c>
      <c r="I1619" t="s">
        <v>6758</v>
      </c>
    </row>
    <row r="1620" spans="1:9" x14ac:dyDescent="0.3">
      <c r="A1620">
        <v>80950</v>
      </c>
      <c r="B1620" t="s">
        <v>6759</v>
      </c>
      <c r="C1620" t="s">
        <v>6760</v>
      </c>
      <c r="D1620" t="s">
        <v>6761</v>
      </c>
      <c r="E1620">
        <f>-40.87 -145.59 -194.16</f>
        <v>-380.62</v>
      </c>
      <c r="F1620" t="s">
        <v>6762</v>
      </c>
      <c r="G1620" t="s">
        <v>6763</v>
      </c>
      <c r="H1620">
        <f>-13.4 -66.77 -151.12</f>
        <v>-231.29000000000002</v>
      </c>
      <c r="I1620" t="s">
        <v>6764</v>
      </c>
    </row>
    <row r="1621" spans="1:9" x14ac:dyDescent="0.3">
      <c r="A1621">
        <v>81000</v>
      </c>
      <c r="B1621" t="s">
        <v>6759</v>
      </c>
      <c r="C1621" t="s">
        <v>6760</v>
      </c>
      <c r="D1621" t="s">
        <v>6761</v>
      </c>
      <c r="E1621">
        <f>-40.87 -145.59 -194.16</f>
        <v>-380.62</v>
      </c>
      <c r="F1621" t="s">
        <v>6762</v>
      </c>
      <c r="G1621" t="s">
        <v>6763</v>
      </c>
      <c r="H1621">
        <f>-13.4 -66.77 -151.12</f>
        <v>-231.29000000000002</v>
      </c>
      <c r="I1621" t="s">
        <v>6764</v>
      </c>
    </row>
    <row r="1622" spans="1:9" x14ac:dyDescent="0.3">
      <c r="A1622">
        <v>81050</v>
      </c>
      <c r="B1622" t="s">
        <v>6765</v>
      </c>
      <c r="C1622" t="s">
        <v>6766</v>
      </c>
      <c r="D1622" t="s">
        <v>6767</v>
      </c>
      <c r="E1622">
        <f>-40.09 -145.99 -194.89</f>
        <v>-380.97</v>
      </c>
      <c r="F1622" t="s">
        <v>6768</v>
      </c>
      <c r="G1622" t="s">
        <v>6769</v>
      </c>
      <c r="H1622">
        <f>-14.37 -67.33 -150.86</f>
        <v>-232.56</v>
      </c>
      <c r="I1622" t="s">
        <v>6770</v>
      </c>
    </row>
    <row r="1623" spans="1:9" x14ac:dyDescent="0.3">
      <c r="A1623">
        <v>81100</v>
      </c>
      <c r="B1623" t="s">
        <v>6771</v>
      </c>
      <c r="C1623" t="s">
        <v>6772</v>
      </c>
      <c r="D1623" t="s">
        <v>6773</v>
      </c>
      <c r="E1623">
        <f>-39.91 -145.96 -195.46</f>
        <v>-381.33000000000004</v>
      </c>
      <c r="F1623" t="s">
        <v>6774</v>
      </c>
      <c r="G1623" t="s">
        <v>6775</v>
      </c>
      <c r="H1623">
        <f>-14.94 -67.59 -150.72</f>
        <v>-233.25</v>
      </c>
      <c r="I1623" t="s">
        <v>6776</v>
      </c>
    </row>
    <row r="1624" spans="1:9" x14ac:dyDescent="0.3">
      <c r="A1624">
        <v>81150</v>
      </c>
      <c r="B1624" t="s">
        <v>6777</v>
      </c>
      <c r="C1624" t="s">
        <v>6778</v>
      </c>
      <c r="D1624" t="s">
        <v>6779</v>
      </c>
      <c r="E1624">
        <f>-39.6 -145.66 -196.39</f>
        <v>-381.65</v>
      </c>
      <c r="F1624" t="s">
        <v>6780</v>
      </c>
      <c r="G1624" t="s">
        <v>6781</v>
      </c>
      <c r="H1624">
        <f>-15.62 -67.84 -150.63</f>
        <v>-234.09</v>
      </c>
      <c r="I1624" t="s">
        <v>6782</v>
      </c>
    </row>
    <row r="1625" spans="1:9" x14ac:dyDescent="0.3">
      <c r="A1625">
        <v>81200</v>
      </c>
      <c r="B1625" t="s">
        <v>6777</v>
      </c>
      <c r="C1625" t="s">
        <v>6778</v>
      </c>
      <c r="D1625" t="s">
        <v>6779</v>
      </c>
      <c r="E1625">
        <f>-39.6 -145.66 -196.39</f>
        <v>-381.65</v>
      </c>
      <c r="F1625" t="s">
        <v>6780</v>
      </c>
      <c r="G1625" t="s">
        <v>6781</v>
      </c>
      <c r="H1625">
        <f>-15.62 -67.84 -150.63</f>
        <v>-234.09</v>
      </c>
      <c r="I1625" t="s">
        <v>6782</v>
      </c>
    </row>
    <row r="1626" spans="1:9" x14ac:dyDescent="0.3">
      <c r="A1626">
        <v>81250</v>
      </c>
      <c r="B1626" t="s">
        <v>6783</v>
      </c>
      <c r="C1626" t="s">
        <v>6784</v>
      </c>
      <c r="D1626" t="s">
        <v>6785</v>
      </c>
      <c r="E1626">
        <f>-39.59 -145.06 -196.75</f>
        <v>-381.4</v>
      </c>
      <c r="F1626" t="s">
        <v>6786</v>
      </c>
      <c r="G1626" t="s">
        <v>6787</v>
      </c>
      <c r="H1626">
        <f>-15.15 -67.63 -150.74</f>
        <v>-233.52</v>
      </c>
      <c r="I1626" t="s">
        <v>6788</v>
      </c>
    </row>
    <row r="1627" spans="1:9" x14ac:dyDescent="0.3">
      <c r="A1627">
        <v>81300</v>
      </c>
      <c r="B1627" t="s">
        <v>6789</v>
      </c>
      <c r="C1627" t="s">
        <v>6790</v>
      </c>
      <c r="D1627" t="s">
        <v>6791</v>
      </c>
      <c r="E1627">
        <f>-39.66 -144.83 -196.66</f>
        <v>-381.15</v>
      </c>
      <c r="F1627" t="s">
        <v>6792</v>
      </c>
      <c r="G1627" t="s">
        <v>6793</v>
      </c>
      <c r="H1627">
        <f>-14.72 -67.3 -150.83</f>
        <v>-232.85000000000002</v>
      </c>
      <c r="I1627" t="s">
        <v>6794</v>
      </c>
    </row>
    <row r="1628" spans="1:9" x14ac:dyDescent="0.3">
      <c r="A1628">
        <v>81350</v>
      </c>
      <c r="B1628" t="s">
        <v>6789</v>
      </c>
      <c r="C1628" t="s">
        <v>6790</v>
      </c>
      <c r="D1628" t="s">
        <v>6791</v>
      </c>
      <c r="E1628">
        <f>-39.66 -144.83 -196.66</f>
        <v>-381.15</v>
      </c>
      <c r="F1628" t="s">
        <v>6792</v>
      </c>
      <c r="G1628" t="s">
        <v>6793</v>
      </c>
      <c r="H1628">
        <f>-14.72 -67.3 -150.83</f>
        <v>-232.85000000000002</v>
      </c>
      <c r="I1628" t="s">
        <v>6794</v>
      </c>
    </row>
    <row r="1629" spans="1:9" x14ac:dyDescent="0.3">
      <c r="A1629">
        <v>81400</v>
      </c>
      <c r="B1629" t="s">
        <v>6795</v>
      </c>
      <c r="C1629" t="s">
        <v>6796</v>
      </c>
      <c r="D1629" t="s">
        <v>6797</v>
      </c>
      <c r="E1629">
        <f>-39.85 -143.83 -195.44</f>
        <v>-379.12</v>
      </c>
      <c r="F1629" t="s">
        <v>6798</v>
      </c>
      <c r="G1629" t="s">
        <v>6799</v>
      </c>
      <c r="H1629">
        <f>-12.15 -66.03 -151.29</f>
        <v>-229.47</v>
      </c>
      <c r="I1629" t="s">
        <v>6800</v>
      </c>
    </row>
    <row r="1630" spans="1:9" x14ac:dyDescent="0.3">
      <c r="A1630">
        <v>81450</v>
      </c>
      <c r="B1630" t="s">
        <v>6801</v>
      </c>
      <c r="C1630" t="s">
        <v>6802</v>
      </c>
      <c r="D1630" t="s">
        <v>6803</v>
      </c>
      <c r="E1630">
        <f>-39.89 -143.7 -195.42</f>
        <v>-379.01</v>
      </c>
      <c r="F1630" t="s">
        <v>6804</v>
      </c>
      <c r="G1630" t="s">
        <v>6805</v>
      </c>
      <c r="H1630">
        <f>-11.93 -66.04 -151.37</f>
        <v>-229.34</v>
      </c>
      <c r="I1630" t="s">
        <v>6806</v>
      </c>
    </row>
    <row r="1631" spans="1:9" x14ac:dyDescent="0.3">
      <c r="A1631">
        <v>81500</v>
      </c>
      <c r="B1631" t="s">
        <v>6807</v>
      </c>
      <c r="C1631" t="s">
        <v>6808</v>
      </c>
      <c r="D1631" t="s">
        <v>6809</v>
      </c>
      <c r="E1631">
        <f>-39.84 -143.65 -195.3</f>
        <v>-378.79</v>
      </c>
      <c r="F1631" t="s">
        <v>6810</v>
      </c>
      <c r="G1631" t="s">
        <v>6811</v>
      </c>
      <c r="H1631">
        <f>-11.74 -65.99 -151.43</f>
        <v>-229.16</v>
      </c>
      <c r="I1631" t="s">
        <v>6812</v>
      </c>
    </row>
    <row r="1632" spans="1:9" x14ac:dyDescent="0.3">
      <c r="A1632">
        <v>81550</v>
      </c>
      <c r="B1632" t="s">
        <v>6813</v>
      </c>
      <c r="C1632" t="s">
        <v>6814</v>
      </c>
      <c r="D1632" t="s">
        <v>6815</v>
      </c>
      <c r="E1632">
        <f>-39.77 -143.44 -195.01</f>
        <v>-378.22</v>
      </c>
      <c r="F1632" t="s">
        <v>6816</v>
      </c>
      <c r="G1632" t="s">
        <v>6817</v>
      </c>
      <c r="H1632">
        <f>-11.01 -65.6 -151.58</f>
        <v>-228.19</v>
      </c>
      <c r="I1632" t="s">
        <v>6818</v>
      </c>
    </row>
    <row r="1633" spans="1:9" x14ac:dyDescent="0.3">
      <c r="A1633">
        <v>81600</v>
      </c>
      <c r="B1633" t="s">
        <v>6813</v>
      </c>
      <c r="C1633" t="s">
        <v>6814</v>
      </c>
      <c r="D1633" t="s">
        <v>6815</v>
      </c>
      <c r="E1633">
        <f>-39.77 -143.44 -195.01</f>
        <v>-378.22</v>
      </c>
      <c r="F1633" t="s">
        <v>6816</v>
      </c>
      <c r="G1633" t="s">
        <v>6817</v>
      </c>
      <c r="H1633">
        <f>-11.01 -65.6 -151.58</f>
        <v>-228.19</v>
      </c>
      <c r="I1633" t="s">
        <v>6818</v>
      </c>
    </row>
    <row r="1634" spans="1:9" x14ac:dyDescent="0.3">
      <c r="A1634">
        <v>81650</v>
      </c>
      <c r="B1634" t="s">
        <v>6819</v>
      </c>
      <c r="C1634" t="s">
        <v>6820</v>
      </c>
      <c r="D1634" t="s">
        <v>6821</v>
      </c>
      <c r="E1634">
        <f>-40.04 -142.87 -195.12</f>
        <v>-378.03</v>
      </c>
      <c r="F1634" t="s">
        <v>6822</v>
      </c>
      <c r="G1634" t="s">
        <v>6823</v>
      </c>
      <c r="H1634">
        <f>-10.48 -65.56 -151.63</f>
        <v>-227.67000000000002</v>
      </c>
      <c r="I1634" t="s">
        <v>6824</v>
      </c>
    </row>
    <row r="1635" spans="1:9" x14ac:dyDescent="0.3">
      <c r="A1635">
        <v>81700</v>
      </c>
      <c r="B1635" t="s">
        <v>6825</v>
      </c>
      <c r="C1635" t="s">
        <v>6826</v>
      </c>
      <c r="D1635" t="s">
        <v>6827</v>
      </c>
      <c r="E1635">
        <f>-42.55 -138.96 -196.88</f>
        <v>-378.39</v>
      </c>
      <c r="F1635" t="s">
        <v>6828</v>
      </c>
      <c r="G1635" t="s">
        <v>6829</v>
      </c>
      <c r="H1635">
        <f>-8.72 -64.7 -151.79</f>
        <v>-225.20999999999998</v>
      </c>
      <c r="I1635" t="s">
        <v>6830</v>
      </c>
    </row>
    <row r="1636" spans="1:9" x14ac:dyDescent="0.3">
      <c r="A1636">
        <v>81750</v>
      </c>
      <c r="B1636" t="s">
        <v>6831</v>
      </c>
      <c r="C1636" t="s">
        <v>6832</v>
      </c>
      <c r="D1636" t="s">
        <v>6833</v>
      </c>
      <c r="E1636">
        <f>-43.17 -137.85 -197.87</f>
        <v>-378.89</v>
      </c>
      <c r="F1636" t="s">
        <v>6834</v>
      </c>
      <c r="G1636" t="s">
        <v>6835</v>
      </c>
      <c r="H1636">
        <f>-8.67 -64.79 -151.81</f>
        <v>-225.27</v>
      </c>
      <c r="I1636" t="s">
        <v>6836</v>
      </c>
    </row>
    <row r="1637" spans="1:9" x14ac:dyDescent="0.3">
      <c r="A1637">
        <v>81800</v>
      </c>
      <c r="B1637" t="s">
        <v>6837</v>
      </c>
      <c r="C1637" t="s">
        <v>6838</v>
      </c>
      <c r="D1637" t="s">
        <v>6839</v>
      </c>
      <c r="E1637">
        <f>-43.54 -137.05 -198.55</f>
        <v>-379.14</v>
      </c>
      <c r="F1637" t="s">
        <v>6840</v>
      </c>
      <c r="G1637" t="s">
        <v>6841</v>
      </c>
      <c r="H1637">
        <f>-8.59 -64.72 -151.81</f>
        <v>-225.12</v>
      </c>
      <c r="I1637" t="s">
        <v>6842</v>
      </c>
    </row>
    <row r="1638" spans="1:9" x14ac:dyDescent="0.3">
      <c r="A1638">
        <v>81850</v>
      </c>
      <c r="B1638" t="s">
        <v>6837</v>
      </c>
      <c r="C1638" t="s">
        <v>6838</v>
      </c>
      <c r="D1638" t="s">
        <v>6839</v>
      </c>
      <c r="E1638">
        <f>-43.54 -137.05 -198.55</f>
        <v>-379.14</v>
      </c>
      <c r="F1638" t="s">
        <v>6840</v>
      </c>
      <c r="G1638" t="s">
        <v>6841</v>
      </c>
      <c r="H1638">
        <f>-8.59 -64.72 -151.81</f>
        <v>-225.12</v>
      </c>
      <c r="I1638" t="s">
        <v>6842</v>
      </c>
    </row>
    <row r="1639" spans="1:9" x14ac:dyDescent="0.3">
      <c r="A1639">
        <v>81900</v>
      </c>
      <c r="B1639" t="s">
        <v>6837</v>
      </c>
      <c r="C1639" t="s">
        <v>6838</v>
      </c>
      <c r="D1639" t="s">
        <v>6839</v>
      </c>
      <c r="E1639">
        <f>-43.54 -137.05 -198.55</f>
        <v>-379.14</v>
      </c>
      <c r="F1639" t="s">
        <v>6840</v>
      </c>
      <c r="G1639" t="s">
        <v>6841</v>
      </c>
      <c r="H1639">
        <f>-8.59 -64.72 -151.81</f>
        <v>-225.12</v>
      </c>
      <c r="I1639" t="s">
        <v>6842</v>
      </c>
    </row>
    <row r="1640" spans="1:9" x14ac:dyDescent="0.3">
      <c r="A1640">
        <v>81950</v>
      </c>
      <c r="B1640" t="s">
        <v>6843</v>
      </c>
      <c r="C1640" t="s">
        <v>6844</v>
      </c>
      <c r="D1640" t="s">
        <v>6845</v>
      </c>
      <c r="E1640">
        <f>-44.97 -134.9 -202</f>
        <v>-381.87</v>
      </c>
      <c r="F1640" t="s">
        <v>6846</v>
      </c>
      <c r="G1640" t="s">
        <v>6847</v>
      </c>
      <c r="H1640">
        <f>-11.18 -65.77 -151.14</f>
        <v>-228.08999999999997</v>
      </c>
      <c r="I1640" t="s">
        <v>6848</v>
      </c>
    </row>
    <row r="1641" spans="1:9" x14ac:dyDescent="0.3">
      <c r="A1641">
        <v>82000</v>
      </c>
      <c r="B1641" t="s">
        <v>6843</v>
      </c>
      <c r="C1641" t="s">
        <v>6844</v>
      </c>
      <c r="D1641" t="s">
        <v>6845</v>
      </c>
      <c r="E1641">
        <f>-44.97 -134.9 -202</f>
        <v>-381.87</v>
      </c>
      <c r="F1641" t="s">
        <v>6846</v>
      </c>
      <c r="G1641" t="s">
        <v>6847</v>
      </c>
      <c r="H1641">
        <f>-11.18 -65.77 -151.14</f>
        <v>-228.08999999999997</v>
      </c>
      <c r="I1641" t="s">
        <v>6848</v>
      </c>
    </row>
    <row r="1642" spans="1:9" x14ac:dyDescent="0.3">
      <c r="A1642">
        <v>82050</v>
      </c>
      <c r="B1642" t="s">
        <v>6843</v>
      </c>
      <c r="C1642" t="s">
        <v>6844</v>
      </c>
      <c r="D1642" t="s">
        <v>6845</v>
      </c>
      <c r="E1642">
        <f>-44.97 -134.9 -202</f>
        <v>-381.87</v>
      </c>
      <c r="F1642" t="s">
        <v>6846</v>
      </c>
      <c r="G1642" t="s">
        <v>6847</v>
      </c>
      <c r="H1642">
        <f>-11.18 -65.77 -151.14</f>
        <v>-228.08999999999997</v>
      </c>
      <c r="I1642" t="s">
        <v>6848</v>
      </c>
    </row>
    <row r="1643" spans="1:9" x14ac:dyDescent="0.3">
      <c r="A1643">
        <v>82100</v>
      </c>
      <c r="B1643" t="s">
        <v>6849</v>
      </c>
      <c r="C1643" t="s">
        <v>6850</v>
      </c>
      <c r="D1643" t="s">
        <v>6851</v>
      </c>
      <c r="E1643">
        <f>-45.13 -134.8 -203.11</f>
        <v>-383.04</v>
      </c>
      <c r="F1643" t="s">
        <v>6852</v>
      </c>
      <c r="G1643" t="s">
        <v>6853</v>
      </c>
      <c r="H1643">
        <f>-12.63 -66.43 -150.95</f>
        <v>-230.01</v>
      </c>
      <c r="I1643" t="s">
        <v>6854</v>
      </c>
    </row>
    <row r="1644" spans="1:9" x14ac:dyDescent="0.3">
      <c r="A1644">
        <v>82150</v>
      </c>
      <c r="B1644" t="s">
        <v>6855</v>
      </c>
      <c r="C1644" t="s">
        <v>6856</v>
      </c>
      <c r="D1644" t="s">
        <v>6857</v>
      </c>
      <c r="E1644">
        <f>-44.93 -134.82 -204.24</f>
        <v>-383.99</v>
      </c>
      <c r="F1644" t="s">
        <v>6858</v>
      </c>
      <c r="G1644" t="s">
        <v>6859</v>
      </c>
      <c r="H1644">
        <f>-14.13 -67.04 -150.71</f>
        <v>-231.88</v>
      </c>
      <c r="I1644" t="s">
        <v>6860</v>
      </c>
    </row>
    <row r="1645" spans="1:9" x14ac:dyDescent="0.3">
      <c r="A1645">
        <v>82200</v>
      </c>
      <c r="B1645" t="s">
        <v>6855</v>
      </c>
      <c r="C1645" t="s">
        <v>6856</v>
      </c>
      <c r="D1645" t="s">
        <v>6857</v>
      </c>
      <c r="E1645">
        <f>-44.93 -134.82 -204.24</f>
        <v>-383.99</v>
      </c>
      <c r="F1645" t="s">
        <v>6858</v>
      </c>
      <c r="G1645" t="s">
        <v>6859</v>
      </c>
      <c r="H1645">
        <f>-14.13 -67.04 -150.71</f>
        <v>-231.88</v>
      </c>
      <c r="I1645" t="s">
        <v>6860</v>
      </c>
    </row>
    <row r="1646" spans="1:9" x14ac:dyDescent="0.3">
      <c r="A1646">
        <v>82250</v>
      </c>
      <c r="B1646" t="s">
        <v>6861</v>
      </c>
      <c r="C1646" t="s">
        <v>6862</v>
      </c>
      <c r="D1646" t="s">
        <v>6863</v>
      </c>
      <c r="E1646">
        <f>-43.94 -135.65 -205.74</f>
        <v>-385.33000000000004</v>
      </c>
      <c r="F1646" t="s">
        <v>6864</v>
      </c>
      <c r="G1646" t="s">
        <v>6865</v>
      </c>
      <c r="H1646">
        <f>-16.76 -68.02 -150.38</f>
        <v>-235.16</v>
      </c>
      <c r="I1646" t="s">
        <v>6866</v>
      </c>
    </row>
    <row r="1647" spans="1:9" x14ac:dyDescent="0.3">
      <c r="A1647">
        <v>82300</v>
      </c>
      <c r="B1647" t="s">
        <v>6867</v>
      </c>
      <c r="C1647" t="s">
        <v>6868</v>
      </c>
      <c r="D1647" t="s">
        <v>6869</v>
      </c>
      <c r="E1647">
        <f>-43.66 -136.06 -205.94</f>
        <v>-385.65999999999997</v>
      </c>
      <c r="F1647" t="s">
        <v>6870</v>
      </c>
      <c r="G1647" t="s">
        <v>6871</v>
      </c>
      <c r="H1647">
        <f>-17.51 -68.34 -150.3</f>
        <v>-236.15000000000003</v>
      </c>
      <c r="I1647" t="s">
        <v>6872</v>
      </c>
    </row>
    <row r="1648" spans="1:9" x14ac:dyDescent="0.3">
      <c r="A1648">
        <v>82350</v>
      </c>
      <c r="B1648" t="s">
        <v>6873</v>
      </c>
      <c r="C1648" t="s">
        <v>6874</v>
      </c>
      <c r="D1648" t="s">
        <v>6875</v>
      </c>
      <c r="E1648">
        <f>-43.45 -136.48 -206.13</f>
        <v>-386.06</v>
      </c>
      <c r="F1648" t="s">
        <v>6876</v>
      </c>
      <c r="G1648" t="s">
        <v>6877</v>
      </c>
      <c r="H1648">
        <f>-18.31 -68.64 -150.18</f>
        <v>-237.13</v>
      </c>
      <c r="I1648" t="s">
        <v>6878</v>
      </c>
    </row>
    <row r="1649" spans="1:9" x14ac:dyDescent="0.3">
      <c r="A1649">
        <v>82400</v>
      </c>
      <c r="B1649" t="s">
        <v>6879</v>
      </c>
      <c r="C1649" t="s">
        <v>6880</v>
      </c>
      <c r="D1649" t="s">
        <v>6881</v>
      </c>
      <c r="E1649">
        <f>-41.96 -137.48 -208.43</f>
        <v>-387.87</v>
      </c>
      <c r="F1649" t="s">
        <v>6882</v>
      </c>
      <c r="G1649" t="s">
        <v>6883</v>
      </c>
      <c r="H1649">
        <f>-22.08 -70.05 -149.97</f>
        <v>-242.1</v>
      </c>
      <c r="I1649" t="s">
        <v>6884</v>
      </c>
    </row>
    <row r="1650" spans="1:9" x14ac:dyDescent="0.3">
      <c r="A1650">
        <v>82450</v>
      </c>
      <c r="B1650" t="s">
        <v>6885</v>
      </c>
      <c r="C1650" t="s">
        <v>6886</v>
      </c>
      <c r="D1650" t="s">
        <v>6887</v>
      </c>
      <c r="E1650">
        <f>-41.46 -137.88 -209.02</f>
        <v>-388.36</v>
      </c>
      <c r="F1650" t="s">
        <v>6888</v>
      </c>
      <c r="G1650" t="s">
        <v>6889</v>
      </c>
      <c r="H1650">
        <f>-23.19 -70.46 -149.95</f>
        <v>-243.59999999999997</v>
      </c>
      <c r="I1650" t="s">
        <v>6890</v>
      </c>
    </row>
    <row r="1651" spans="1:9" x14ac:dyDescent="0.3">
      <c r="A1651">
        <v>82500</v>
      </c>
      <c r="B1651" t="s">
        <v>6891</v>
      </c>
      <c r="C1651" t="s">
        <v>6892</v>
      </c>
      <c r="D1651" t="s">
        <v>6893</v>
      </c>
      <c r="E1651">
        <f>-40 -138.7 -210.6</f>
        <v>-389.29999999999995</v>
      </c>
      <c r="F1651" t="s">
        <v>6894</v>
      </c>
      <c r="G1651" t="s">
        <v>6895</v>
      </c>
      <c r="H1651">
        <f>-26.16 -71.54 -149.99</f>
        <v>-247.69</v>
      </c>
      <c r="I1651" t="s">
        <v>6896</v>
      </c>
    </row>
    <row r="1652" spans="1:9" x14ac:dyDescent="0.3">
      <c r="A1652">
        <v>82550</v>
      </c>
      <c r="B1652" t="s">
        <v>6891</v>
      </c>
      <c r="C1652" t="s">
        <v>6892</v>
      </c>
      <c r="D1652" t="s">
        <v>6893</v>
      </c>
      <c r="E1652">
        <f>-40 -138.7 -210.6</f>
        <v>-389.29999999999995</v>
      </c>
      <c r="F1652" t="s">
        <v>6894</v>
      </c>
      <c r="G1652" t="s">
        <v>6895</v>
      </c>
      <c r="H1652">
        <f>-26.16 -71.54 -149.99</f>
        <v>-247.69</v>
      </c>
      <c r="I1652" t="s">
        <v>6896</v>
      </c>
    </row>
    <row r="1653" spans="1:9" x14ac:dyDescent="0.3">
      <c r="A1653">
        <v>82600</v>
      </c>
      <c r="B1653" t="s">
        <v>6897</v>
      </c>
      <c r="C1653" t="s">
        <v>6898</v>
      </c>
      <c r="D1653" t="s">
        <v>6899</v>
      </c>
      <c r="E1653">
        <f>-38.66 -138.53 -213.02</f>
        <v>-390.21000000000004</v>
      </c>
      <c r="F1653" t="s">
        <v>6900</v>
      </c>
      <c r="G1653" t="s">
        <v>6901</v>
      </c>
      <c r="H1653">
        <f>-29.36 -72.32 -150.19</f>
        <v>-251.87</v>
      </c>
      <c r="I1653" t="s">
        <v>6902</v>
      </c>
    </row>
    <row r="1654" spans="1:9" x14ac:dyDescent="0.3">
      <c r="A1654">
        <v>82650</v>
      </c>
      <c r="B1654" t="s">
        <v>6897</v>
      </c>
      <c r="C1654" t="s">
        <v>6898</v>
      </c>
      <c r="D1654" t="s">
        <v>6899</v>
      </c>
      <c r="E1654">
        <f>-38.66 -138.53 -213.02</f>
        <v>-390.21000000000004</v>
      </c>
      <c r="F1654" t="s">
        <v>6900</v>
      </c>
      <c r="G1654" t="s">
        <v>6901</v>
      </c>
      <c r="H1654">
        <f>-29.36 -72.32 -150.19</f>
        <v>-251.87</v>
      </c>
      <c r="I1654" t="s">
        <v>6902</v>
      </c>
    </row>
    <row r="1655" spans="1:9" x14ac:dyDescent="0.3">
      <c r="A1655">
        <v>82700</v>
      </c>
      <c r="B1655" t="s">
        <v>6903</v>
      </c>
      <c r="C1655" t="s">
        <v>6904</v>
      </c>
      <c r="D1655" t="s">
        <v>6905</v>
      </c>
      <c r="E1655">
        <f>-38.04 -138.44 -214.22</f>
        <v>-390.7</v>
      </c>
      <c r="F1655" t="s">
        <v>6906</v>
      </c>
      <c r="G1655" t="s">
        <v>6907</v>
      </c>
      <c r="H1655">
        <f>-30.89 -72.7 -150.4</f>
        <v>-253.99</v>
      </c>
      <c r="I1655" t="s">
        <v>6908</v>
      </c>
    </row>
    <row r="1656" spans="1:9" x14ac:dyDescent="0.3">
      <c r="A1656">
        <v>82750</v>
      </c>
      <c r="B1656" t="s">
        <v>6909</v>
      </c>
      <c r="C1656" t="s">
        <v>6910</v>
      </c>
      <c r="D1656" t="s">
        <v>6911</v>
      </c>
      <c r="E1656">
        <f>-37.74 -138.47 -214.57</f>
        <v>-390.78</v>
      </c>
      <c r="F1656" t="s">
        <v>6912</v>
      </c>
      <c r="G1656" t="s">
        <v>6913</v>
      </c>
      <c r="H1656">
        <f>-31.69 -72.93 -150.47</f>
        <v>-255.09</v>
      </c>
      <c r="I1656" t="s">
        <v>6914</v>
      </c>
    </row>
    <row r="1657" spans="1:9" x14ac:dyDescent="0.3">
      <c r="A1657">
        <v>82800</v>
      </c>
      <c r="B1657" t="s">
        <v>6915</v>
      </c>
      <c r="C1657" t="s">
        <v>6916</v>
      </c>
      <c r="D1657" t="s">
        <v>6917</v>
      </c>
      <c r="E1657">
        <f>-35.9 -139.32 -216.32</f>
        <v>-391.53999999999996</v>
      </c>
      <c r="F1657" t="s">
        <v>6918</v>
      </c>
      <c r="G1657" t="s">
        <v>6919</v>
      </c>
      <c r="H1657">
        <f>-35.4 -73.71 -151.12</f>
        <v>-260.23</v>
      </c>
      <c r="I1657" t="s">
        <v>6920</v>
      </c>
    </row>
    <row r="1658" spans="1:9" x14ac:dyDescent="0.3">
      <c r="A1658">
        <v>82850</v>
      </c>
      <c r="B1658" t="s">
        <v>6921</v>
      </c>
      <c r="C1658" t="s">
        <v>6922</v>
      </c>
      <c r="D1658" t="s">
        <v>6923</v>
      </c>
      <c r="E1658">
        <f>-35.54 -139.45 -216.69</f>
        <v>-391.67999999999995</v>
      </c>
      <c r="F1658" t="s">
        <v>6924</v>
      </c>
      <c r="G1658" t="s">
        <v>6925</v>
      </c>
      <c r="H1658">
        <f>-36.1 -73.86 -151.3</f>
        <v>-261.26</v>
      </c>
      <c r="I1658" t="s">
        <v>6926</v>
      </c>
    </row>
    <row r="1659" spans="1:9" x14ac:dyDescent="0.3">
      <c r="A1659">
        <v>82900</v>
      </c>
      <c r="B1659" t="s">
        <v>6921</v>
      </c>
      <c r="C1659" t="s">
        <v>6922</v>
      </c>
      <c r="D1659" t="s">
        <v>6923</v>
      </c>
      <c r="E1659">
        <f>-35.54 -139.45 -216.69</f>
        <v>-391.67999999999995</v>
      </c>
      <c r="F1659" t="s">
        <v>6924</v>
      </c>
      <c r="G1659" t="s">
        <v>6925</v>
      </c>
      <c r="H1659">
        <f>-36.1 -73.86 -151.3</f>
        <v>-261.26</v>
      </c>
      <c r="I1659" t="s">
        <v>6926</v>
      </c>
    </row>
    <row r="1660" spans="1:9" x14ac:dyDescent="0.3">
      <c r="A1660">
        <v>82950</v>
      </c>
      <c r="B1660" t="s">
        <v>6927</v>
      </c>
      <c r="C1660" t="s">
        <v>6928</v>
      </c>
      <c r="D1660" t="s">
        <v>6929</v>
      </c>
      <c r="E1660">
        <f>-34.58 -140.19 -217.36</f>
        <v>-392.13</v>
      </c>
      <c r="F1660" t="s">
        <v>6930</v>
      </c>
      <c r="G1660" t="s">
        <v>6931</v>
      </c>
      <c r="H1660">
        <f>-38.27 -74.41 -151.76</f>
        <v>-264.44</v>
      </c>
      <c r="I1660" t="s">
        <v>6932</v>
      </c>
    </row>
    <row r="1661" spans="1:9" x14ac:dyDescent="0.3">
      <c r="A1661">
        <v>83000</v>
      </c>
      <c r="B1661" t="s">
        <v>6933</v>
      </c>
      <c r="C1661" t="s">
        <v>6934</v>
      </c>
      <c r="D1661" t="s">
        <v>6935</v>
      </c>
      <c r="E1661">
        <f>-34.25 -140.52 -217.57</f>
        <v>-392.34000000000003</v>
      </c>
      <c r="F1661" t="s">
        <v>6936</v>
      </c>
      <c r="G1661" t="s">
        <v>6937</v>
      </c>
      <c r="H1661">
        <f>-39.02 -74.59 -151.92</f>
        <v>-265.52999999999997</v>
      </c>
      <c r="I1661" t="s">
        <v>6938</v>
      </c>
    </row>
    <row r="1662" spans="1:9" x14ac:dyDescent="0.3">
      <c r="A1662">
        <v>83050</v>
      </c>
      <c r="B1662" t="s">
        <v>6933</v>
      </c>
      <c r="C1662" t="s">
        <v>6934</v>
      </c>
      <c r="D1662" t="s">
        <v>6935</v>
      </c>
      <c r="E1662">
        <f>-34.25 -140.52 -217.57</f>
        <v>-392.34000000000003</v>
      </c>
      <c r="F1662" t="s">
        <v>6936</v>
      </c>
      <c r="G1662" t="s">
        <v>6937</v>
      </c>
      <c r="H1662">
        <f>-39.02 -74.59 -151.92</f>
        <v>-265.52999999999997</v>
      </c>
      <c r="I1662" t="s">
        <v>6938</v>
      </c>
    </row>
    <row r="1663" spans="1:9" x14ac:dyDescent="0.3">
      <c r="A1663">
        <v>83100</v>
      </c>
      <c r="B1663" t="s">
        <v>6939</v>
      </c>
      <c r="C1663" t="s">
        <v>6940</v>
      </c>
      <c r="D1663" t="s">
        <v>6941</v>
      </c>
      <c r="E1663">
        <f>-32.12 -142.68 -218.33</f>
        <v>-393.13</v>
      </c>
      <c r="F1663" t="s">
        <v>6942</v>
      </c>
      <c r="G1663" t="s">
        <v>6943</v>
      </c>
      <c r="H1663">
        <f>-42.87 -75.6 -153.2</f>
        <v>-271.66999999999996</v>
      </c>
      <c r="I1663" t="s">
        <v>6944</v>
      </c>
    </row>
    <row r="1664" spans="1:9" x14ac:dyDescent="0.3">
      <c r="A1664">
        <v>83150</v>
      </c>
      <c r="B1664" t="s">
        <v>6939</v>
      </c>
      <c r="C1664" t="s">
        <v>6940</v>
      </c>
      <c r="D1664" t="s">
        <v>6941</v>
      </c>
      <c r="E1664">
        <f>-32.12 -142.68 -218.33</f>
        <v>-393.13</v>
      </c>
      <c r="F1664" t="s">
        <v>6942</v>
      </c>
      <c r="G1664" t="s">
        <v>6943</v>
      </c>
      <c r="H1664">
        <f>-42.87 -75.6 -153.2</f>
        <v>-271.66999999999996</v>
      </c>
      <c r="I1664" t="s">
        <v>6944</v>
      </c>
    </row>
    <row r="1665" spans="1:9" x14ac:dyDescent="0.3">
      <c r="A1665">
        <v>83200</v>
      </c>
      <c r="B1665" t="s">
        <v>6945</v>
      </c>
      <c r="C1665" t="s">
        <v>6946</v>
      </c>
      <c r="D1665" t="s">
        <v>6947</v>
      </c>
      <c r="E1665">
        <f>-31.28 -143.82 -218.09</f>
        <v>-393.19</v>
      </c>
      <c r="F1665" t="s">
        <v>6948</v>
      </c>
      <c r="G1665" t="s">
        <v>6949</v>
      </c>
      <c r="H1665">
        <f>-43.51 -76.06 -153.66</f>
        <v>-273.23</v>
      </c>
      <c r="I1665" t="s">
        <v>6950</v>
      </c>
    </row>
    <row r="1666" spans="1:9" x14ac:dyDescent="0.3">
      <c r="A1666">
        <v>83250</v>
      </c>
      <c r="B1666" t="s">
        <v>6951</v>
      </c>
      <c r="C1666" t="s">
        <v>6952</v>
      </c>
      <c r="D1666" t="s">
        <v>6953</v>
      </c>
      <c r="E1666">
        <f>-31.12 -144.63 -217.64</f>
        <v>-393.39</v>
      </c>
      <c r="F1666" t="s">
        <v>6954</v>
      </c>
      <c r="G1666" t="s">
        <v>6955</v>
      </c>
      <c r="H1666">
        <f>-43.6 -76.16 -153.64</f>
        <v>-273.39999999999998</v>
      </c>
      <c r="I1666" t="s">
        <v>6956</v>
      </c>
    </row>
    <row r="1667" spans="1:9" x14ac:dyDescent="0.3">
      <c r="A1667">
        <v>83300</v>
      </c>
      <c r="B1667" t="s">
        <v>6951</v>
      </c>
      <c r="C1667" t="s">
        <v>6952</v>
      </c>
      <c r="D1667" t="s">
        <v>6953</v>
      </c>
      <c r="E1667">
        <f>-31.12 -144.63 -217.64</f>
        <v>-393.39</v>
      </c>
      <c r="F1667" t="s">
        <v>6954</v>
      </c>
      <c r="G1667" t="s">
        <v>6955</v>
      </c>
      <c r="H1667">
        <f>-43.6 -76.16 -153.64</f>
        <v>-273.39999999999998</v>
      </c>
      <c r="I1667" t="s">
        <v>6956</v>
      </c>
    </row>
    <row r="1668" spans="1:9" x14ac:dyDescent="0.3">
      <c r="A1668">
        <v>83350</v>
      </c>
      <c r="B1668" t="s">
        <v>6957</v>
      </c>
      <c r="C1668" t="s">
        <v>6958</v>
      </c>
      <c r="D1668" t="s">
        <v>6959</v>
      </c>
      <c r="E1668">
        <f>-31.73 -145.78 -215.97</f>
        <v>-393.48</v>
      </c>
      <c r="F1668" t="s">
        <v>6960</v>
      </c>
      <c r="G1668" t="s">
        <v>6961</v>
      </c>
      <c r="H1668">
        <f>-42.24 -76.11 -152.74</f>
        <v>-271.09000000000003</v>
      </c>
      <c r="I1668" t="s">
        <v>6962</v>
      </c>
    </row>
    <row r="1669" spans="1:9" x14ac:dyDescent="0.3">
      <c r="A1669">
        <v>83400</v>
      </c>
      <c r="B1669" t="s">
        <v>6957</v>
      </c>
      <c r="C1669" t="s">
        <v>6958</v>
      </c>
      <c r="D1669" t="s">
        <v>6959</v>
      </c>
      <c r="E1669">
        <f>-31.73 -145.78 -215.97</f>
        <v>-393.48</v>
      </c>
      <c r="F1669" t="s">
        <v>6960</v>
      </c>
      <c r="G1669" t="s">
        <v>6961</v>
      </c>
      <c r="H1669">
        <f>-42.24 -76.11 -152.74</f>
        <v>-271.09000000000003</v>
      </c>
      <c r="I1669" t="s">
        <v>6962</v>
      </c>
    </row>
    <row r="1670" spans="1:9" x14ac:dyDescent="0.3">
      <c r="A1670">
        <v>83450</v>
      </c>
      <c r="B1670" t="s">
        <v>6963</v>
      </c>
      <c r="C1670" t="s">
        <v>6964</v>
      </c>
      <c r="D1670" t="s">
        <v>6965</v>
      </c>
      <c r="E1670">
        <f>-32.74 -147.7 -212.23</f>
        <v>-392.66999999999996</v>
      </c>
      <c r="F1670" t="s">
        <v>6966</v>
      </c>
      <c r="G1670" t="s">
        <v>6967</v>
      </c>
      <c r="H1670">
        <f>-38.47 -75.85 -150.92</f>
        <v>-265.24</v>
      </c>
      <c r="I1670" t="s">
        <v>6968</v>
      </c>
    </row>
    <row r="1671" spans="1:9" x14ac:dyDescent="0.3">
      <c r="A1671">
        <v>83500</v>
      </c>
      <c r="B1671" t="s">
        <v>6969</v>
      </c>
      <c r="C1671" t="s">
        <v>6970</v>
      </c>
      <c r="D1671" t="s">
        <v>6971</v>
      </c>
      <c r="E1671">
        <f>-32.81 -147.79 -211.94</f>
        <v>-392.53999999999996</v>
      </c>
      <c r="F1671" t="s">
        <v>6972</v>
      </c>
      <c r="G1671" t="s">
        <v>6973</v>
      </c>
      <c r="H1671">
        <f>-38.07 -75.73 -150.88</f>
        <v>-264.68</v>
      </c>
      <c r="I1671" t="s">
        <v>6974</v>
      </c>
    </row>
    <row r="1672" spans="1:9" x14ac:dyDescent="0.3">
      <c r="A1672">
        <v>83550</v>
      </c>
      <c r="B1672" t="s">
        <v>6969</v>
      </c>
      <c r="C1672" t="s">
        <v>6970</v>
      </c>
      <c r="D1672" t="s">
        <v>6971</v>
      </c>
      <c r="E1672">
        <f>-32.81 -147.79 -211.94</f>
        <v>-392.53999999999996</v>
      </c>
      <c r="F1672" t="s">
        <v>6972</v>
      </c>
      <c r="G1672" t="s">
        <v>6973</v>
      </c>
      <c r="H1672">
        <f>-38.07 -75.73 -150.88</f>
        <v>-264.68</v>
      </c>
      <c r="I1672" t="s">
        <v>6974</v>
      </c>
    </row>
    <row r="1673" spans="1:9" x14ac:dyDescent="0.3">
      <c r="A1673">
        <v>83600</v>
      </c>
      <c r="B1673" t="s">
        <v>6975</v>
      </c>
      <c r="C1673" t="s">
        <v>6976</v>
      </c>
      <c r="D1673" t="s">
        <v>6977</v>
      </c>
      <c r="E1673">
        <f>-30.73 -149.58 -209.2</f>
        <v>-389.51</v>
      </c>
      <c r="F1673" t="s">
        <v>6978</v>
      </c>
      <c r="G1673" t="s">
        <v>6979</v>
      </c>
      <c r="H1673">
        <f>-36.49 -76.49 -150.33</f>
        <v>-263.31</v>
      </c>
      <c r="I1673" t="s">
        <v>6980</v>
      </c>
    </row>
    <row r="1674" spans="1:9" x14ac:dyDescent="0.3">
      <c r="A1674">
        <v>83650</v>
      </c>
      <c r="B1674" t="s">
        <v>6975</v>
      </c>
      <c r="C1674" t="s">
        <v>6976</v>
      </c>
      <c r="D1674" t="s">
        <v>6977</v>
      </c>
      <c r="E1674">
        <f>-30.73 -149.58 -209.2</f>
        <v>-389.51</v>
      </c>
      <c r="F1674" t="s">
        <v>6978</v>
      </c>
      <c r="G1674" t="s">
        <v>6979</v>
      </c>
      <c r="H1674">
        <f>-36.49 -76.49 -150.33</f>
        <v>-263.31</v>
      </c>
      <c r="I1674" t="s">
        <v>6980</v>
      </c>
    </row>
    <row r="1675" spans="1:9" x14ac:dyDescent="0.3">
      <c r="A1675">
        <v>83700</v>
      </c>
      <c r="B1675" t="s">
        <v>6981</v>
      </c>
      <c r="C1675" t="s">
        <v>6982</v>
      </c>
      <c r="D1675" t="s">
        <v>6983</v>
      </c>
      <c r="E1675">
        <f>-30.09 -149.75 -208.97</f>
        <v>-388.81</v>
      </c>
      <c r="F1675" t="s">
        <v>6984</v>
      </c>
      <c r="G1675" t="s">
        <v>6985</v>
      </c>
      <c r="H1675">
        <f>-36.05 -76.66 -150.18</f>
        <v>-262.89</v>
      </c>
      <c r="I1675" t="s">
        <v>6986</v>
      </c>
    </row>
    <row r="1676" spans="1:9" x14ac:dyDescent="0.3">
      <c r="A1676">
        <v>83750</v>
      </c>
      <c r="B1676" t="s">
        <v>6987</v>
      </c>
      <c r="C1676" t="s">
        <v>6988</v>
      </c>
      <c r="D1676" t="s">
        <v>6989</v>
      </c>
      <c r="E1676">
        <f>-28.78 -151.07 -209.42</f>
        <v>-389.27</v>
      </c>
      <c r="F1676" t="s">
        <v>6990</v>
      </c>
      <c r="G1676" t="s">
        <v>6991</v>
      </c>
      <c r="H1676">
        <f>-38.49 -78.25 -150.49</f>
        <v>-267.23</v>
      </c>
      <c r="I1676" t="s">
        <v>6992</v>
      </c>
    </row>
    <row r="1677" spans="1:9" x14ac:dyDescent="0.3">
      <c r="A1677">
        <v>83800</v>
      </c>
      <c r="B1677" t="s">
        <v>6987</v>
      </c>
      <c r="C1677" t="s">
        <v>6988</v>
      </c>
      <c r="D1677" t="s">
        <v>6989</v>
      </c>
      <c r="E1677">
        <f>-28.78 -151.07 -209.42</f>
        <v>-389.27</v>
      </c>
      <c r="F1677" t="s">
        <v>6990</v>
      </c>
      <c r="G1677" t="s">
        <v>6991</v>
      </c>
      <c r="H1677">
        <f>-38.49 -78.25 -150.49</f>
        <v>-267.23</v>
      </c>
      <c r="I1677" t="s">
        <v>6992</v>
      </c>
    </row>
    <row r="1678" spans="1:9" x14ac:dyDescent="0.3">
      <c r="A1678">
        <v>83850</v>
      </c>
      <c r="B1678" t="s">
        <v>6993</v>
      </c>
      <c r="C1678" t="s">
        <v>6994</v>
      </c>
      <c r="D1678" t="s">
        <v>6995</v>
      </c>
      <c r="E1678">
        <f>-28.28 -151.67 -209.69</f>
        <v>-389.64</v>
      </c>
      <c r="F1678" t="s">
        <v>6996</v>
      </c>
      <c r="G1678" t="s">
        <v>6997</v>
      </c>
      <c r="H1678">
        <f>-39.84 -78.88 -150.8</f>
        <v>-269.52</v>
      </c>
      <c r="I1678" t="s">
        <v>6998</v>
      </c>
    </row>
    <row r="1679" spans="1:9" x14ac:dyDescent="0.3">
      <c r="A1679">
        <v>83900</v>
      </c>
      <c r="B1679" t="s">
        <v>6999</v>
      </c>
      <c r="C1679" t="s">
        <v>7000</v>
      </c>
      <c r="D1679" t="s">
        <v>7001</v>
      </c>
      <c r="E1679">
        <f>-27.77 -152.24 -209.98</f>
        <v>-389.99</v>
      </c>
      <c r="F1679" t="s">
        <v>7002</v>
      </c>
      <c r="G1679" t="s">
        <v>7003</v>
      </c>
      <c r="H1679">
        <f>-41.07 -79.3 -151.28</f>
        <v>-271.64999999999998</v>
      </c>
      <c r="I1679" t="s">
        <v>7004</v>
      </c>
    </row>
    <row r="1680" spans="1:9" x14ac:dyDescent="0.3">
      <c r="A1680">
        <v>83950</v>
      </c>
      <c r="B1680" t="s">
        <v>7005</v>
      </c>
      <c r="C1680" t="s">
        <v>7006</v>
      </c>
      <c r="D1680" t="s">
        <v>7007</v>
      </c>
      <c r="E1680">
        <f>-26.73 -152.92 -210.04</f>
        <v>-389.68999999999994</v>
      </c>
      <c r="F1680" t="s">
        <v>7008</v>
      </c>
      <c r="G1680" t="s">
        <v>7009</v>
      </c>
      <c r="H1680">
        <f>-41.83 -79.93 -151.43</f>
        <v>-273.19</v>
      </c>
      <c r="I1680" t="s">
        <v>7010</v>
      </c>
    </row>
    <row r="1681" spans="1:9" x14ac:dyDescent="0.3">
      <c r="A1681">
        <v>84000</v>
      </c>
      <c r="B1681" t="s">
        <v>7011</v>
      </c>
      <c r="C1681" t="s">
        <v>7012</v>
      </c>
      <c r="D1681" t="s">
        <v>7013</v>
      </c>
      <c r="E1681">
        <f>-26.46 -153.07 -209.81</f>
        <v>-389.34000000000003</v>
      </c>
      <c r="F1681" t="s">
        <v>7014</v>
      </c>
      <c r="G1681" t="s">
        <v>7015</v>
      </c>
      <c r="H1681">
        <f>-41.46 -79.91 -151.44</f>
        <v>-272.81</v>
      </c>
      <c r="I1681" t="s">
        <v>7016</v>
      </c>
    </row>
    <row r="1682" spans="1:9" x14ac:dyDescent="0.3">
      <c r="A1682">
        <v>84050</v>
      </c>
      <c r="B1682" t="s">
        <v>7011</v>
      </c>
      <c r="C1682" t="s">
        <v>7012</v>
      </c>
      <c r="D1682" t="s">
        <v>7013</v>
      </c>
      <c r="E1682">
        <f>-26.46 -153.07 -209.81</f>
        <v>-389.34000000000003</v>
      </c>
      <c r="F1682" t="s">
        <v>7014</v>
      </c>
      <c r="G1682" t="s">
        <v>7015</v>
      </c>
      <c r="H1682">
        <f>-41.46 -79.91 -151.44</f>
        <v>-272.81</v>
      </c>
      <c r="I1682" t="s">
        <v>7016</v>
      </c>
    </row>
    <row r="1683" spans="1:9" x14ac:dyDescent="0.3">
      <c r="A1683">
        <v>84100</v>
      </c>
      <c r="B1683" t="s">
        <v>7017</v>
      </c>
      <c r="C1683" t="s">
        <v>7018</v>
      </c>
      <c r="D1683" t="s">
        <v>7019</v>
      </c>
      <c r="E1683">
        <f>-25.84 -154.06 -208.91</f>
        <v>-388.81</v>
      </c>
      <c r="F1683" t="s">
        <v>7020</v>
      </c>
      <c r="G1683" t="s">
        <v>7021</v>
      </c>
      <c r="H1683">
        <f>-40.75 -80.15 -151.3</f>
        <v>-272.20000000000005</v>
      </c>
      <c r="I1683" t="s">
        <v>7022</v>
      </c>
    </row>
    <row r="1684" spans="1:9" x14ac:dyDescent="0.3">
      <c r="A1684">
        <v>84150</v>
      </c>
      <c r="B1684" t="s">
        <v>7017</v>
      </c>
      <c r="C1684" t="s">
        <v>7018</v>
      </c>
      <c r="D1684" t="s">
        <v>7019</v>
      </c>
      <c r="E1684">
        <f>-25.84 -154.06 -208.91</f>
        <v>-388.81</v>
      </c>
      <c r="F1684" t="s">
        <v>7020</v>
      </c>
      <c r="G1684" t="s">
        <v>7021</v>
      </c>
      <c r="H1684">
        <f>-40.75 -80.15 -151.3</f>
        <v>-272.20000000000005</v>
      </c>
      <c r="I1684" t="s">
        <v>7022</v>
      </c>
    </row>
    <row r="1685" spans="1:9" x14ac:dyDescent="0.3">
      <c r="A1685">
        <v>84200</v>
      </c>
      <c r="B1685" t="s">
        <v>7023</v>
      </c>
      <c r="C1685" t="s">
        <v>7024</v>
      </c>
      <c r="D1685" t="s">
        <v>7025</v>
      </c>
      <c r="E1685">
        <f>-25.81 -154.09 -208.76</f>
        <v>-388.65999999999997</v>
      </c>
      <c r="F1685" t="s">
        <v>7026</v>
      </c>
      <c r="G1685" t="s">
        <v>7027</v>
      </c>
      <c r="H1685">
        <f>-40.56 -80.15 -151.23</f>
        <v>-271.94</v>
      </c>
      <c r="I1685" t="s">
        <v>7028</v>
      </c>
    </row>
    <row r="1686" spans="1:9" x14ac:dyDescent="0.3">
      <c r="A1686">
        <v>84250</v>
      </c>
      <c r="B1686" t="s">
        <v>7023</v>
      </c>
      <c r="C1686" t="s">
        <v>7024</v>
      </c>
      <c r="D1686" t="s">
        <v>7025</v>
      </c>
      <c r="E1686">
        <f>-25.81 -154.09 -208.76</f>
        <v>-388.65999999999997</v>
      </c>
      <c r="F1686" t="s">
        <v>7026</v>
      </c>
      <c r="G1686" t="s">
        <v>7027</v>
      </c>
      <c r="H1686">
        <f>-40.56 -80.15 -151.23</f>
        <v>-271.94</v>
      </c>
      <c r="I1686" t="s">
        <v>7028</v>
      </c>
    </row>
    <row r="1687" spans="1:9" x14ac:dyDescent="0.3">
      <c r="A1687">
        <v>84300</v>
      </c>
      <c r="B1687" t="s">
        <v>7029</v>
      </c>
      <c r="C1687" t="s">
        <v>7030</v>
      </c>
      <c r="D1687" t="s">
        <v>7031</v>
      </c>
      <c r="E1687">
        <f>-25.52 -154.5 -207.94</f>
        <v>-387.96000000000004</v>
      </c>
      <c r="F1687" t="s">
        <v>7032</v>
      </c>
      <c r="G1687" t="s">
        <v>7033</v>
      </c>
      <c r="H1687">
        <f>-39.33 -80 -150.99</f>
        <v>-270.32</v>
      </c>
      <c r="I1687" t="s">
        <v>7034</v>
      </c>
    </row>
    <row r="1688" spans="1:9" x14ac:dyDescent="0.3">
      <c r="A1688">
        <v>84350</v>
      </c>
      <c r="B1688" t="s">
        <v>7029</v>
      </c>
      <c r="C1688" t="s">
        <v>7030</v>
      </c>
      <c r="D1688" t="s">
        <v>7031</v>
      </c>
      <c r="E1688">
        <f>-25.52 -154.5 -207.94</f>
        <v>-387.96000000000004</v>
      </c>
      <c r="F1688" t="s">
        <v>7032</v>
      </c>
      <c r="G1688" t="s">
        <v>7033</v>
      </c>
      <c r="H1688">
        <f>-39.33 -80 -150.99</f>
        <v>-270.32</v>
      </c>
      <c r="I1688" t="s">
        <v>7034</v>
      </c>
    </row>
    <row r="1689" spans="1:9" x14ac:dyDescent="0.3">
      <c r="A1689">
        <v>84400</v>
      </c>
      <c r="B1689" t="s">
        <v>7035</v>
      </c>
      <c r="C1689" t="s">
        <v>7036</v>
      </c>
      <c r="D1689" t="s">
        <v>7037</v>
      </c>
      <c r="E1689">
        <f>-25.51 -154.67 -207.8</f>
        <v>-387.98</v>
      </c>
      <c r="F1689" t="s">
        <v>7038</v>
      </c>
      <c r="G1689" t="s">
        <v>7039</v>
      </c>
      <c r="H1689">
        <f>-39.29 -80.04 -150.97</f>
        <v>-270.3</v>
      </c>
      <c r="I1689" t="s">
        <v>7040</v>
      </c>
    </row>
    <row r="1690" spans="1:9" x14ac:dyDescent="0.3">
      <c r="A1690">
        <v>84450</v>
      </c>
      <c r="B1690" t="s">
        <v>7041</v>
      </c>
      <c r="C1690" t="s">
        <v>7042</v>
      </c>
      <c r="D1690" t="s">
        <v>7043</v>
      </c>
      <c r="E1690">
        <f>-25.24 -155.13 -207.29</f>
        <v>-387.65999999999997</v>
      </c>
      <c r="F1690" t="s">
        <v>7044</v>
      </c>
      <c r="G1690" t="s">
        <v>7045</v>
      </c>
      <c r="H1690">
        <f>-39.14 -80.21 -150.89</f>
        <v>-270.24</v>
      </c>
      <c r="I1690" t="s">
        <v>7046</v>
      </c>
    </row>
    <row r="1691" spans="1:9" x14ac:dyDescent="0.3">
      <c r="A1691">
        <v>84500</v>
      </c>
      <c r="B1691" t="s">
        <v>7041</v>
      </c>
      <c r="C1691" t="s">
        <v>7042</v>
      </c>
      <c r="D1691" t="s">
        <v>7043</v>
      </c>
      <c r="E1691">
        <f>-25.24 -155.13 -207.29</f>
        <v>-387.65999999999997</v>
      </c>
      <c r="F1691" t="s">
        <v>7044</v>
      </c>
      <c r="G1691" t="s">
        <v>7045</v>
      </c>
      <c r="H1691">
        <f>-39.14 -80.21 -150.89</f>
        <v>-270.24</v>
      </c>
      <c r="I1691" t="s">
        <v>7046</v>
      </c>
    </row>
    <row r="1692" spans="1:9" x14ac:dyDescent="0.3">
      <c r="A1692">
        <v>84550</v>
      </c>
      <c r="B1692" t="s">
        <v>7047</v>
      </c>
      <c r="C1692" t="s">
        <v>7048</v>
      </c>
      <c r="D1692" t="s">
        <v>7049</v>
      </c>
      <c r="E1692">
        <f>-25.13 -155.31 -207.06</f>
        <v>-387.5</v>
      </c>
      <c r="F1692" t="s">
        <v>7050</v>
      </c>
      <c r="G1692" t="s">
        <v>7051</v>
      </c>
      <c r="H1692">
        <f>-38.93 -80.29 -150.69</f>
        <v>-269.90999999999997</v>
      </c>
      <c r="I1692" t="s">
        <v>7052</v>
      </c>
    </row>
    <row r="1693" spans="1:9" x14ac:dyDescent="0.3">
      <c r="A1693">
        <v>84600</v>
      </c>
      <c r="B1693" t="s">
        <v>7047</v>
      </c>
      <c r="C1693" t="s">
        <v>7048</v>
      </c>
      <c r="D1693" t="s">
        <v>7049</v>
      </c>
      <c r="E1693">
        <f>-25.13 -155.31 -207.06</f>
        <v>-387.5</v>
      </c>
      <c r="F1693" t="s">
        <v>7050</v>
      </c>
      <c r="G1693" t="s">
        <v>7051</v>
      </c>
      <c r="H1693">
        <f>-38.93 -80.29 -150.69</f>
        <v>-269.90999999999997</v>
      </c>
      <c r="I1693" t="s">
        <v>7052</v>
      </c>
    </row>
    <row r="1694" spans="1:9" x14ac:dyDescent="0.3">
      <c r="A1694">
        <v>84650</v>
      </c>
      <c r="B1694" t="s">
        <v>7053</v>
      </c>
      <c r="C1694" t="s">
        <v>7054</v>
      </c>
      <c r="D1694" t="s">
        <v>7055</v>
      </c>
      <c r="E1694">
        <f>-25.04 -155.43 -206.81</f>
        <v>-387.28</v>
      </c>
      <c r="F1694" t="s">
        <v>7056</v>
      </c>
      <c r="G1694" t="s">
        <v>7057</v>
      </c>
      <c r="H1694">
        <f>-38.53 -80.17 -150.7</f>
        <v>-269.39999999999998</v>
      </c>
      <c r="I1694" t="s">
        <v>7058</v>
      </c>
    </row>
    <row r="1695" spans="1:9" x14ac:dyDescent="0.3">
      <c r="A1695">
        <v>84700</v>
      </c>
      <c r="B1695" t="s">
        <v>7059</v>
      </c>
      <c r="C1695" t="s">
        <v>7060</v>
      </c>
      <c r="D1695" t="s">
        <v>7061</v>
      </c>
      <c r="E1695">
        <f>-25 -155.54 -206.72</f>
        <v>-387.26</v>
      </c>
      <c r="F1695" t="s">
        <v>7062</v>
      </c>
      <c r="G1695" t="s">
        <v>7063</v>
      </c>
      <c r="H1695">
        <f>-38.47 -80.2 -150.66</f>
        <v>-269.33</v>
      </c>
      <c r="I1695" t="s">
        <v>7064</v>
      </c>
    </row>
    <row r="1696" spans="1:9" x14ac:dyDescent="0.3">
      <c r="A1696">
        <v>84750</v>
      </c>
      <c r="B1696" t="s">
        <v>7065</v>
      </c>
      <c r="C1696" t="s">
        <v>7066</v>
      </c>
      <c r="D1696" t="s">
        <v>7067</v>
      </c>
      <c r="E1696">
        <f>-24.92 -155.76 -206.53</f>
        <v>-387.21000000000004</v>
      </c>
      <c r="F1696" t="s">
        <v>7068</v>
      </c>
      <c r="G1696" t="s">
        <v>7069</v>
      </c>
      <c r="H1696">
        <f>-38.31 -80.19 -150.61</f>
        <v>-269.11</v>
      </c>
      <c r="I1696" t="s">
        <v>7070</v>
      </c>
    </row>
    <row r="1697" spans="1:9" x14ac:dyDescent="0.3">
      <c r="A1697">
        <v>84800</v>
      </c>
      <c r="B1697" t="s">
        <v>7071</v>
      </c>
      <c r="C1697" t="s">
        <v>7072</v>
      </c>
      <c r="D1697" t="s">
        <v>7073</v>
      </c>
      <c r="E1697">
        <f>-24.88 -155.76 -206.51</f>
        <v>-387.15</v>
      </c>
      <c r="F1697" t="s">
        <v>7074</v>
      </c>
      <c r="G1697" t="s">
        <v>7075</v>
      </c>
      <c r="H1697">
        <f>-38.25 -80.18 -150.6</f>
        <v>-269.02999999999997</v>
      </c>
      <c r="I1697" t="s">
        <v>7076</v>
      </c>
    </row>
    <row r="1698" spans="1:9" x14ac:dyDescent="0.3">
      <c r="A1698">
        <v>84850</v>
      </c>
      <c r="B1698" t="s">
        <v>7071</v>
      </c>
      <c r="C1698" t="s">
        <v>7072</v>
      </c>
      <c r="D1698" t="s">
        <v>7073</v>
      </c>
      <c r="E1698">
        <f>-24.88 -155.76 -206.51</f>
        <v>-387.15</v>
      </c>
      <c r="F1698" t="s">
        <v>7074</v>
      </c>
      <c r="G1698" t="s">
        <v>7075</v>
      </c>
      <c r="H1698">
        <f>-38.25 -80.18 -150.6</f>
        <v>-269.02999999999997</v>
      </c>
      <c r="I1698" t="s">
        <v>7076</v>
      </c>
    </row>
    <row r="1699" spans="1:9" x14ac:dyDescent="0.3">
      <c r="A1699">
        <v>84900</v>
      </c>
      <c r="B1699" t="s">
        <v>7077</v>
      </c>
      <c r="C1699" t="s">
        <v>7078</v>
      </c>
      <c r="D1699" t="s">
        <v>7079</v>
      </c>
      <c r="E1699">
        <f>-24.78 -155.92 -205.97</f>
        <v>-386.66999999999996</v>
      </c>
      <c r="F1699" t="s">
        <v>7080</v>
      </c>
      <c r="G1699" t="s">
        <v>7081</v>
      </c>
      <c r="H1699">
        <f>-37.13 -79.88 -150.37</f>
        <v>-267.38</v>
      </c>
      <c r="I1699" t="s">
        <v>7082</v>
      </c>
    </row>
    <row r="1700" spans="1:9" x14ac:dyDescent="0.3">
      <c r="A1700">
        <v>84950</v>
      </c>
      <c r="B1700" t="s">
        <v>7077</v>
      </c>
      <c r="C1700" t="s">
        <v>7078</v>
      </c>
      <c r="D1700" t="s">
        <v>7079</v>
      </c>
      <c r="E1700">
        <f>-24.78 -155.92 -205.97</f>
        <v>-386.66999999999996</v>
      </c>
      <c r="F1700" t="s">
        <v>7080</v>
      </c>
      <c r="G1700" t="s">
        <v>7081</v>
      </c>
      <c r="H1700">
        <f>-37.13 -79.88 -150.37</f>
        <v>-267.38</v>
      </c>
      <c r="I1700" t="s">
        <v>7082</v>
      </c>
    </row>
    <row r="1701" spans="1:9" x14ac:dyDescent="0.3">
      <c r="A1701">
        <v>85000</v>
      </c>
      <c r="B1701" t="s">
        <v>7083</v>
      </c>
      <c r="C1701" t="s">
        <v>7084</v>
      </c>
      <c r="D1701" t="s">
        <v>7085</v>
      </c>
      <c r="E1701">
        <f>-24.74 -155.97 -205.9</f>
        <v>-386.61</v>
      </c>
      <c r="F1701" t="s">
        <v>7086</v>
      </c>
      <c r="G1701" t="s">
        <v>7087</v>
      </c>
      <c r="H1701">
        <f>-36.92 -79.76 -150.35</f>
        <v>-267.02999999999997</v>
      </c>
      <c r="I1701" t="s">
        <v>7088</v>
      </c>
    </row>
    <row r="1702" spans="1:9" x14ac:dyDescent="0.3">
      <c r="A1702">
        <v>85050</v>
      </c>
      <c r="B1702" t="s">
        <v>7083</v>
      </c>
      <c r="C1702" t="s">
        <v>7084</v>
      </c>
      <c r="D1702" t="s">
        <v>7085</v>
      </c>
      <c r="E1702">
        <f>-24.74 -155.97 -205.9</f>
        <v>-386.61</v>
      </c>
      <c r="F1702" t="s">
        <v>7086</v>
      </c>
      <c r="G1702" t="s">
        <v>7087</v>
      </c>
      <c r="H1702">
        <f>-36.92 -79.76 -150.35</f>
        <v>-267.02999999999997</v>
      </c>
      <c r="I1702" t="s">
        <v>7088</v>
      </c>
    </row>
    <row r="1703" spans="1:9" x14ac:dyDescent="0.3">
      <c r="A1703">
        <v>85100</v>
      </c>
      <c r="B1703" t="s">
        <v>7083</v>
      </c>
      <c r="C1703" t="s">
        <v>7084</v>
      </c>
      <c r="D1703" t="s">
        <v>7085</v>
      </c>
      <c r="E1703">
        <f>-24.74 -155.97 -205.9</f>
        <v>-386.61</v>
      </c>
      <c r="F1703" t="s">
        <v>7086</v>
      </c>
      <c r="G1703" t="s">
        <v>7087</v>
      </c>
      <c r="H1703">
        <f>-36.92 -79.76 -150.35</f>
        <v>-267.02999999999997</v>
      </c>
      <c r="I1703" t="s">
        <v>7088</v>
      </c>
    </row>
    <row r="1704" spans="1:9" x14ac:dyDescent="0.3">
      <c r="A1704">
        <v>85150</v>
      </c>
      <c r="B1704" t="s">
        <v>7089</v>
      </c>
      <c r="C1704" t="s">
        <v>7090</v>
      </c>
      <c r="D1704" t="s">
        <v>7091</v>
      </c>
      <c r="E1704">
        <f>-24.65 -156.33 -205.5</f>
        <v>-386.48</v>
      </c>
      <c r="F1704" t="s">
        <v>7092</v>
      </c>
      <c r="G1704" t="s">
        <v>7093</v>
      </c>
      <c r="H1704">
        <f>-36.68 -79.76 -150.27</f>
        <v>-266.71000000000004</v>
      </c>
      <c r="I1704" t="s">
        <v>7094</v>
      </c>
    </row>
    <row r="1705" spans="1:9" x14ac:dyDescent="0.3">
      <c r="A1705">
        <v>85200</v>
      </c>
      <c r="B1705" t="s">
        <v>7089</v>
      </c>
      <c r="C1705" t="s">
        <v>7090</v>
      </c>
      <c r="D1705" t="s">
        <v>7091</v>
      </c>
      <c r="E1705">
        <f>-24.65 -156.33 -205.5</f>
        <v>-386.48</v>
      </c>
      <c r="F1705" t="s">
        <v>7092</v>
      </c>
      <c r="G1705" t="s">
        <v>7093</v>
      </c>
      <c r="H1705">
        <f>-36.68 -79.76 -150.27</f>
        <v>-266.71000000000004</v>
      </c>
      <c r="I1705" t="s">
        <v>7094</v>
      </c>
    </row>
    <row r="1706" spans="1:9" x14ac:dyDescent="0.3">
      <c r="A1706">
        <v>85250</v>
      </c>
      <c r="B1706" t="s">
        <v>7089</v>
      </c>
      <c r="C1706" t="s">
        <v>7090</v>
      </c>
      <c r="D1706" t="s">
        <v>7091</v>
      </c>
      <c r="E1706">
        <f>-24.65 -156.33 -205.5</f>
        <v>-386.48</v>
      </c>
      <c r="F1706" t="s">
        <v>7092</v>
      </c>
      <c r="G1706" t="s">
        <v>7093</v>
      </c>
      <c r="H1706">
        <f>-36.68 -79.76 -150.27</f>
        <v>-266.71000000000004</v>
      </c>
      <c r="I1706" t="s">
        <v>7094</v>
      </c>
    </row>
    <row r="1707" spans="1:9" x14ac:dyDescent="0.3">
      <c r="A1707">
        <v>85300</v>
      </c>
      <c r="B1707" t="s">
        <v>7095</v>
      </c>
      <c r="C1707" t="s">
        <v>7096</v>
      </c>
      <c r="D1707" t="s">
        <v>7097</v>
      </c>
      <c r="E1707">
        <f>-24.62 -156.34 -205.44</f>
        <v>-386.4</v>
      </c>
      <c r="F1707" t="s">
        <v>7098</v>
      </c>
      <c r="G1707" t="s">
        <v>7099</v>
      </c>
      <c r="H1707">
        <f>-36.62 -79.76 -150.3</f>
        <v>-266.68</v>
      </c>
      <c r="I1707" t="s">
        <v>7100</v>
      </c>
    </row>
    <row r="1708" spans="1:9" x14ac:dyDescent="0.3">
      <c r="A1708">
        <v>85350</v>
      </c>
      <c r="B1708" t="s">
        <v>7101</v>
      </c>
      <c r="C1708" t="s">
        <v>7102</v>
      </c>
      <c r="D1708" t="s">
        <v>7103</v>
      </c>
      <c r="E1708">
        <f>-24.61 -156.37 -205.42</f>
        <v>-386.4</v>
      </c>
      <c r="F1708" t="s">
        <v>7104</v>
      </c>
      <c r="G1708" t="s">
        <v>7105</v>
      </c>
      <c r="H1708">
        <f>-36.62 -79.76 -150.27</f>
        <v>-266.64999999999998</v>
      </c>
      <c r="I1708" t="s">
        <v>7106</v>
      </c>
    </row>
    <row r="1709" spans="1:9" x14ac:dyDescent="0.3">
      <c r="A1709">
        <v>85400</v>
      </c>
      <c r="B1709" t="s">
        <v>7107</v>
      </c>
      <c r="C1709" t="s">
        <v>7108</v>
      </c>
      <c r="D1709" t="s">
        <v>7109</v>
      </c>
      <c r="E1709">
        <f>-24.62 -156.37 -205.45</f>
        <v>-386.44</v>
      </c>
      <c r="F1709" t="s">
        <v>7110</v>
      </c>
      <c r="G1709" t="s">
        <v>7111</v>
      </c>
      <c r="H1709">
        <f>-36.63 -79.78 -150.27</f>
        <v>-266.68</v>
      </c>
      <c r="I1709" t="s">
        <v>7112</v>
      </c>
    </row>
    <row r="1710" spans="1:9" x14ac:dyDescent="0.3">
      <c r="A1710">
        <v>85450</v>
      </c>
      <c r="B1710" t="s">
        <v>7113</v>
      </c>
      <c r="C1710" t="s">
        <v>7114</v>
      </c>
      <c r="D1710" t="s">
        <v>7115</v>
      </c>
      <c r="E1710">
        <f>-24.61 -156.39 -205.43</f>
        <v>-386.43</v>
      </c>
      <c r="F1710" t="s">
        <v>7116</v>
      </c>
      <c r="G1710" t="s">
        <v>7117</v>
      </c>
      <c r="H1710">
        <f>-36.62 -79.77 -150.27</f>
        <v>-266.65999999999997</v>
      </c>
      <c r="I1710" t="s">
        <v>7118</v>
      </c>
    </row>
    <row r="1711" spans="1:9" x14ac:dyDescent="0.3">
      <c r="A1711">
        <v>85500</v>
      </c>
      <c r="B1711" t="s">
        <v>7113</v>
      </c>
      <c r="C1711" t="s">
        <v>7114</v>
      </c>
      <c r="D1711" t="s">
        <v>7115</v>
      </c>
      <c r="E1711">
        <f>-24.61 -156.39 -205.43</f>
        <v>-386.43</v>
      </c>
      <c r="F1711" t="s">
        <v>7116</v>
      </c>
      <c r="G1711" t="s">
        <v>7117</v>
      </c>
      <c r="H1711">
        <f>-36.62 -79.77 -150.27</f>
        <v>-266.65999999999997</v>
      </c>
      <c r="I1711" t="s">
        <v>7118</v>
      </c>
    </row>
    <row r="1712" spans="1:9" x14ac:dyDescent="0.3">
      <c r="A1712">
        <v>85550</v>
      </c>
      <c r="B1712" t="s">
        <v>7119</v>
      </c>
      <c r="C1712" t="s">
        <v>7120</v>
      </c>
      <c r="D1712" t="s">
        <v>7121</v>
      </c>
      <c r="E1712">
        <f>-24.5 -156.64 -205.17</f>
        <v>-386.30999999999995</v>
      </c>
      <c r="F1712" t="s">
        <v>7122</v>
      </c>
      <c r="G1712" t="s">
        <v>7123</v>
      </c>
      <c r="H1712">
        <f>-36.59 -79.82 -150.23</f>
        <v>-266.64</v>
      </c>
      <c r="I1712" t="s">
        <v>7124</v>
      </c>
    </row>
    <row r="1713" spans="1:9" x14ac:dyDescent="0.3">
      <c r="A1713">
        <v>85600</v>
      </c>
      <c r="B1713" t="s">
        <v>7119</v>
      </c>
      <c r="C1713" t="s">
        <v>7120</v>
      </c>
      <c r="D1713" t="s">
        <v>7121</v>
      </c>
      <c r="E1713">
        <f>-24.5 -156.64 -205.17</f>
        <v>-386.30999999999995</v>
      </c>
      <c r="F1713" t="s">
        <v>7122</v>
      </c>
      <c r="G1713" t="s">
        <v>7123</v>
      </c>
      <c r="H1713">
        <f>-36.59 -79.82 -150.23</f>
        <v>-266.64</v>
      </c>
      <c r="I1713" t="s">
        <v>7124</v>
      </c>
    </row>
    <row r="1714" spans="1:9" x14ac:dyDescent="0.3">
      <c r="A1714">
        <v>85650</v>
      </c>
      <c r="B1714" t="s">
        <v>7119</v>
      </c>
      <c r="C1714" t="s">
        <v>7120</v>
      </c>
      <c r="D1714" t="s">
        <v>7121</v>
      </c>
      <c r="E1714">
        <f>-24.5 -156.64 -205.17</f>
        <v>-386.30999999999995</v>
      </c>
      <c r="F1714" t="s">
        <v>7122</v>
      </c>
      <c r="G1714" t="s">
        <v>7123</v>
      </c>
      <c r="H1714">
        <f>-36.59 -79.82 -150.23</f>
        <v>-266.64</v>
      </c>
      <c r="I1714" t="s">
        <v>7124</v>
      </c>
    </row>
    <row r="1715" spans="1:9" x14ac:dyDescent="0.3">
      <c r="A1715">
        <v>85700</v>
      </c>
      <c r="B1715" t="s">
        <v>7125</v>
      </c>
      <c r="C1715" t="s">
        <v>7126</v>
      </c>
      <c r="D1715" t="s">
        <v>7127</v>
      </c>
      <c r="E1715">
        <f>-24.49 -156.68 -205.13</f>
        <v>-386.3</v>
      </c>
      <c r="F1715" t="s">
        <v>7128</v>
      </c>
      <c r="G1715" t="s">
        <v>7129</v>
      </c>
      <c r="H1715">
        <f>-36.59 -79.83 -150.23</f>
        <v>-266.64999999999998</v>
      </c>
      <c r="I1715" t="s">
        <v>7130</v>
      </c>
    </row>
    <row r="1716" spans="1:9" x14ac:dyDescent="0.3">
      <c r="A1716">
        <v>85750</v>
      </c>
      <c r="B1716" t="s">
        <v>7131</v>
      </c>
      <c r="C1716" t="s">
        <v>7132</v>
      </c>
      <c r="D1716" t="s">
        <v>7133</v>
      </c>
      <c r="E1716">
        <f>-24.44 -156.79 -205.04</f>
        <v>-386.27</v>
      </c>
      <c r="F1716" t="s">
        <v>7134</v>
      </c>
      <c r="G1716" t="s">
        <v>7135</v>
      </c>
      <c r="H1716">
        <f>-36.59 -79.87 -150.23</f>
        <v>-266.69</v>
      </c>
      <c r="I1716" t="s">
        <v>7136</v>
      </c>
    </row>
    <row r="1717" spans="1:9" x14ac:dyDescent="0.3">
      <c r="A1717">
        <v>85800</v>
      </c>
      <c r="B1717" t="s">
        <v>7137</v>
      </c>
      <c r="C1717" t="s">
        <v>7138</v>
      </c>
      <c r="D1717" t="s">
        <v>7139</v>
      </c>
      <c r="E1717">
        <f>-24.37 -156.94 -204.93</f>
        <v>-386.24</v>
      </c>
      <c r="F1717" t="s">
        <v>7140</v>
      </c>
      <c r="G1717" t="s">
        <v>7141</v>
      </c>
      <c r="H1717">
        <f>-36.6 -79.94 -150.23</f>
        <v>-266.77</v>
      </c>
      <c r="I1717" t="s">
        <v>7142</v>
      </c>
    </row>
    <row r="1718" spans="1:9" x14ac:dyDescent="0.3">
      <c r="A1718">
        <v>85850</v>
      </c>
      <c r="B1718" t="s">
        <v>7143</v>
      </c>
      <c r="C1718" t="s">
        <v>7144</v>
      </c>
      <c r="D1718" t="s">
        <v>7145</v>
      </c>
      <c r="E1718">
        <f>-24.34 -156.99 -204.9</f>
        <v>-386.23</v>
      </c>
      <c r="F1718" t="s">
        <v>7146</v>
      </c>
      <c r="G1718" t="s">
        <v>7147</v>
      </c>
      <c r="H1718">
        <f>-36.59 -79.95 -150.23</f>
        <v>-266.77</v>
      </c>
      <c r="I1718" t="s">
        <v>7148</v>
      </c>
    </row>
    <row r="1719" spans="1:9" x14ac:dyDescent="0.3">
      <c r="A1719">
        <v>85900</v>
      </c>
      <c r="B1719" t="s">
        <v>7149</v>
      </c>
      <c r="C1719" t="s">
        <v>7150</v>
      </c>
      <c r="D1719" t="s">
        <v>7151</v>
      </c>
      <c r="E1719">
        <f>-24.22 -157.18 -204.69</f>
        <v>-386.09000000000003</v>
      </c>
      <c r="F1719" t="s">
        <v>7152</v>
      </c>
      <c r="G1719" t="s">
        <v>7153</v>
      </c>
      <c r="H1719">
        <f>-36.5 -80.09 -150.14</f>
        <v>-266.73</v>
      </c>
      <c r="I1719" t="s">
        <v>7154</v>
      </c>
    </row>
    <row r="1720" spans="1:9" x14ac:dyDescent="0.3">
      <c r="A1720">
        <v>85950</v>
      </c>
      <c r="B1720" t="s">
        <v>7149</v>
      </c>
      <c r="C1720" t="s">
        <v>7150</v>
      </c>
      <c r="D1720" t="s">
        <v>7151</v>
      </c>
      <c r="E1720">
        <f>-24.22 -157.18 -204.69</f>
        <v>-386.09000000000003</v>
      </c>
      <c r="F1720" t="s">
        <v>7152</v>
      </c>
      <c r="G1720" t="s">
        <v>7153</v>
      </c>
      <c r="H1720">
        <f>-36.5 -80.09 -150.14</f>
        <v>-266.73</v>
      </c>
      <c r="I1720" t="s">
        <v>7154</v>
      </c>
    </row>
    <row r="1721" spans="1:9" x14ac:dyDescent="0.3">
      <c r="A1721">
        <v>86000</v>
      </c>
      <c r="B1721" t="s">
        <v>7155</v>
      </c>
      <c r="C1721" t="s">
        <v>7156</v>
      </c>
      <c r="D1721" t="s">
        <v>7157</v>
      </c>
      <c r="E1721">
        <f>-24.2 -157.21 -204.66</f>
        <v>-386.07</v>
      </c>
      <c r="F1721" t="s">
        <v>7158</v>
      </c>
      <c r="G1721" t="s">
        <v>7159</v>
      </c>
      <c r="H1721">
        <f>-36.47 -80.06 -150.2</f>
        <v>-266.73</v>
      </c>
      <c r="I1721" t="s">
        <v>7160</v>
      </c>
    </row>
    <row r="1722" spans="1:9" x14ac:dyDescent="0.3">
      <c r="A1722">
        <v>86050</v>
      </c>
      <c r="B1722" t="s">
        <v>7161</v>
      </c>
      <c r="C1722" t="s">
        <v>7162</v>
      </c>
      <c r="D1722" t="s">
        <v>7163</v>
      </c>
      <c r="E1722">
        <f>-24.14 -157.29 -204.57</f>
        <v>-386</v>
      </c>
      <c r="F1722" t="s">
        <v>7164</v>
      </c>
      <c r="G1722" t="s">
        <v>7165</v>
      </c>
      <c r="H1722">
        <f>-36.31 -80.03 -150.17</f>
        <v>-266.51</v>
      </c>
      <c r="I1722" t="s">
        <v>7166</v>
      </c>
    </row>
    <row r="1723" spans="1:9" x14ac:dyDescent="0.3">
      <c r="A1723">
        <v>86100</v>
      </c>
      <c r="B1723" t="s">
        <v>7161</v>
      </c>
      <c r="C1723" t="s">
        <v>7162</v>
      </c>
      <c r="D1723" t="s">
        <v>7163</v>
      </c>
      <c r="E1723">
        <f>-24.14 -157.29 -204.57</f>
        <v>-386</v>
      </c>
      <c r="F1723" t="s">
        <v>7164</v>
      </c>
      <c r="G1723" t="s">
        <v>7165</v>
      </c>
      <c r="H1723">
        <f>-36.31 -80.03 -150.17</f>
        <v>-266.51</v>
      </c>
      <c r="I1723" t="s">
        <v>7166</v>
      </c>
    </row>
    <row r="1724" spans="1:9" x14ac:dyDescent="0.3">
      <c r="A1724">
        <v>86150</v>
      </c>
      <c r="B1724" t="s">
        <v>7167</v>
      </c>
      <c r="C1724" t="s">
        <v>7168</v>
      </c>
      <c r="D1724" t="s">
        <v>7169</v>
      </c>
      <c r="E1724">
        <f>-24.04 -157.39 -204.3</f>
        <v>-385.73</v>
      </c>
      <c r="F1724" t="s">
        <v>7170</v>
      </c>
      <c r="G1724" t="s">
        <v>7171</v>
      </c>
      <c r="H1724">
        <f>-36.03 -79.93 -150.12</f>
        <v>-266.08000000000004</v>
      </c>
      <c r="I1724" t="s">
        <v>7172</v>
      </c>
    </row>
    <row r="1725" spans="1:9" x14ac:dyDescent="0.3">
      <c r="A1725">
        <v>86200</v>
      </c>
      <c r="B1725" t="s">
        <v>7173</v>
      </c>
      <c r="C1725" t="s">
        <v>7174</v>
      </c>
      <c r="D1725" t="s">
        <v>7175</v>
      </c>
      <c r="E1725">
        <f>-24.02 -157.51 -204.16</f>
        <v>-385.69</v>
      </c>
      <c r="F1725" t="s">
        <v>7176</v>
      </c>
      <c r="G1725" t="s">
        <v>7177</v>
      </c>
      <c r="H1725">
        <f>-35.92 -79.89 -150.11</f>
        <v>-265.92</v>
      </c>
      <c r="I1725" t="s">
        <v>7178</v>
      </c>
    </row>
    <row r="1726" spans="1:9" x14ac:dyDescent="0.3">
      <c r="A1726">
        <v>86250</v>
      </c>
      <c r="B1726" t="s">
        <v>7179</v>
      </c>
      <c r="C1726" t="s">
        <v>7180</v>
      </c>
      <c r="D1726" t="s">
        <v>7181</v>
      </c>
      <c r="E1726">
        <f>-23.99 -157.58 -204.07</f>
        <v>-385.64</v>
      </c>
      <c r="F1726" t="s">
        <v>7182</v>
      </c>
      <c r="G1726" t="s">
        <v>7183</v>
      </c>
      <c r="H1726">
        <f>-35.85 -79.89 -150.05</f>
        <v>-265.79000000000002</v>
      </c>
      <c r="I1726" t="s">
        <v>7184</v>
      </c>
    </row>
    <row r="1727" spans="1:9" x14ac:dyDescent="0.3">
      <c r="A1727">
        <v>86300</v>
      </c>
      <c r="B1727" t="s">
        <v>7185</v>
      </c>
      <c r="C1727" t="s">
        <v>7186</v>
      </c>
      <c r="D1727" t="s">
        <v>7187</v>
      </c>
      <c r="E1727">
        <f>-23.89 -157.71 -203.72</f>
        <v>-385.32000000000005</v>
      </c>
      <c r="F1727" t="s">
        <v>7188</v>
      </c>
      <c r="G1727" t="s">
        <v>7189</v>
      </c>
      <c r="H1727">
        <f>-35.37 -79.73 -150.05</f>
        <v>-265.14999999999998</v>
      </c>
      <c r="I1727" t="s">
        <v>7190</v>
      </c>
    </row>
    <row r="1728" spans="1:9" x14ac:dyDescent="0.3">
      <c r="A1728">
        <v>86350</v>
      </c>
      <c r="B1728" t="s">
        <v>7191</v>
      </c>
      <c r="C1728" t="s">
        <v>7192</v>
      </c>
      <c r="D1728" t="s">
        <v>7193</v>
      </c>
      <c r="E1728">
        <f>-23.84 -157.74 -203.62</f>
        <v>-385.20000000000005</v>
      </c>
      <c r="F1728" t="s">
        <v>7194</v>
      </c>
      <c r="G1728" t="s">
        <v>7195</v>
      </c>
      <c r="H1728">
        <f>-35.19 -79.67 -150.07</f>
        <v>-264.93</v>
      </c>
      <c r="I1728" t="s">
        <v>7196</v>
      </c>
    </row>
    <row r="1729" spans="1:9" x14ac:dyDescent="0.3">
      <c r="A1729">
        <v>86400</v>
      </c>
      <c r="B1729" t="s">
        <v>7197</v>
      </c>
      <c r="C1729" t="s">
        <v>7198</v>
      </c>
      <c r="D1729" t="s">
        <v>7199</v>
      </c>
      <c r="E1729">
        <f>-23.76 -157.79 -203.19</f>
        <v>-384.74</v>
      </c>
      <c r="F1729" t="s">
        <v>7200</v>
      </c>
      <c r="G1729" t="s">
        <v>7201</v>
      </c>
      <c r="H1729">
        <f>-34.49 -79.44 -149.94</f>
        <v>-263.87</v>
      </c>
      <c r="I1729" t="s">
        <v>7202</v>
      </c>
    </row>
    <row r="1730" spans="1:9" x14ac:dyDescent="0.3">
      <c r="A1730">
        <v>86450</v>
      </c>
      <c r="B1730" t="s">
        <v>7203</v>
      </c>
      <c r="C1730" t="s">
        <v>7204</v>
      </c>
      <c r="D1730" t="s">
        <v>7205</v>
      </c>
      <c r="E1730">
        <f>-23.7 -157.75 -203.07</f>
        <v>-384.52</v>
      </c>
      <c r="F1730" t="s">
        <v>7206</v>
      </c>
      <c r="G1730" t="s">
        <v>7207</v>
      </c>
      <c r="H1730">
        <f>-34.17 -79.26 -149.96</f>
        <v>-263.39</v>
      </c>
      <c r="I1730" t="s">
        <v>7208</v>
      </c>
    </row>
    <row r="1731" spans="1:9" x14ac:dyDescent="0.3">
      <c r="A1731">
        <v>86500</v>
      </c>
      <c r="B1731" t="s">
        <v>7203</v>
      </c>
      <c r="C1731" t="s">
        <v>7204</v>
      </c>
      <c r="D1731" t="s">
        <v>7205</v>
      </c>
      <c r="E1731">
        <f>-23.7 -157.75 -203.07</f>
        <v>-384.52</v>
      </c>
      <c r="F1731" t="s">
        <v>7206</v>
      </c>
      <c r="G1731" t="s">
        <v>7207</v>
      </c>
      <c r="H1731">
        <f>-34.17 -79.26 -149.96</f>
        <v>-263.39</v>
      </c>
      <c r="I1731" t="s">
        <v>7208</v>
      </c>
    </row>
    <row r="1732" spans="1:9" x14ac:dyDescent="0.3">
      <c r="A1732">
        <v>86550</v>
      </c>
      <c r="B1732" t="s">
        <v>7209</v>
      </c>
      <c r="C1732" t="s">
        <v>7210</v>
      </c>
      <c r="D1732" t="s">
        <v>7211</v>
      </c>
      <c r="E1732">
        <f>-23.49 -157.37 -201.92</f>
        <v>-382.78</v>
      </c>
      <c r="F1732" t="s">
        <v>7212</v>
      </c>
      <c r="G1732" t="s">
        <v>7213</v>
      </c>
      <c r="H1732">
        <f>-32.08 -78.12 -149.78</f>
        <v>-259.98</v>
      </c>
      <c r="I1732" t="s">
        <v>7214</v>
      </c>
    </row>
    <row r="1733" spans="1:9" x14ac:dyDescent="0.3">
      <c r="A1733">
        <v>86600</v>
      </c>
      <c r="B1733" t="s">
        <v>7209</v>
      </c>
      <c r="C1733" t="s">
        <v>7210</v>
      </c>
      <c r="D1733" t="s">
        <v>7211</v>
      </c>
      <c r="E1733">
        <f>-23.49 -157.37 -201.92</f>
        <v>-382.78</v>
      </c>
      <c r="F1733" t="s">
        <v>7212</v>
      </c>
      <c r="G1733" t="s">
        <v>7213</v>
      </c>
      <c r="H1733">
        <f>-32.08 -78.12 -149.78</f>
        <v>-259.98</v>
      </c>
      <c r="I1733" t="s">
        <v>7214</v>
      </c>
    </row>
    <row r="1734" spans="1:9" x14ac:dyDescent="0.3">
      <c r="A1734">
        <v>86650</v>
      </c>
      <c r="B1734" t="s">
        <v>7209</v>
      </c>
      <c r="C1734" t="s">
        <v>7210</v>
      </c>
      <c r="D1734" t="s">
        <v>7211</v>
      </c>
      <c r="E1734">
        <f>-23.49 -157.37 -201.92</f>
        <v>-382.78</v>
      </c>
      <c r="F1734" t="s">
        <v>7212</v>
      </c>
      <c r="G1734" t="s">
        <v>7213</v>
      </c>
      <c r="H1734">
        <f>-32.08 -78.12 -149.78</f>
        <v>-259.98</v>
      </c>
      <c r="I1734" t="s">
        <v>7214</v>
      </c>
    </row>
    <row r="1735" spans="1:9" x14ac:dyDescent="0.3">
      <c r="A1735">
        <v>86700</v>
      </c>
      <c r="B1735" t="s">
        <v>7215</v>
      </c>
      <c r="C1735" t="s">
        <v>7216</v>
      </c>
      <c r="D1735" t="s">
        <v>7217</v>
      </c>
      <c r="E1735">
        <f>-23.47 -156.36 -200.45</f>
        <v>-380.28</v>
      </c>
      <c r="F1735" t="s">
        <v>7218</v>
      </c>
      <c r="G1735" t="s">
        <v>7219</v>
      </c>
      <c r="H1735">
        <f>-30.21 -76.01 -149.85</f>
        <v>-256.07</v>
      </c>
      <c r="I1735" t="s">
        <v>7220</v>
      </c>
    </row>
    <row r="1736" spans="1:9" x14ac:dyDescent="0.3">
      <c r="A1736">
        <v>86750</v>
      </c>
      <c r="B1736" t="s">
        <v>7221</v>
      </c>
      <c r="C1736" t="s">
        <v>7222</v>
      </c>
      <c r="D1736" t="s">
        <v>7223</v>
      </c>
      <c r="E1736">
        <f>-23.51 -155.38 -198.92</f>
        <v>-377.80999999999995</v>
      </c>
      <c r="F1736" t="s">
        <v>7224</v>
      </c>
      <c r="G1736" t="s">
        <v>7225</v>
      </c>
      <c r="H1736">
        <f>-28.93 -73.82 -150.07</f>
        <v>-252.82</v>
      </c>
      <c r="I1736" t="s">
        <v>7226</v>
      </c>
    </row>
    <row r="1737" spans="1:9" x14ac:dyDescent="0.3">
      <c r="A1737">
        <v>86800</v>
      </c>
      <c r="B1737" t="s">
        <v>7227</v>
      </c>
      <c r="C1737" t="s">
        <v>7228</v>
      </c>
      <c r="D1737" t="s">
        <v>7229</v>
      </c>
      <c r="E1737">
        <f>-23.53 -154.92 -198.51</f>
        <v>-376.96</v>
      </c>
      <c r="F1737" t="s">
        <v>7230</v>
      </c>
      <c r="G1737" t="s">
        <v>7231</v>
      </c>
      <c r="H1737">
        <f>-28.52 -73.01 -150.2</f>
        <v>-251.73</v>
      </c>
      <c r="I1737" t="s">
        <v>7232</v>
      </c>
    </row>
    <row r="1738" spans="1:9" x14ac:dyDescent="0.3">
      <c r="A1738">
        <v>86850</v>
      </c>
      <c r="B1738" t="s">
        <v>7227</v>
      </c>
      <c r="C1738" t="s">
        <v>7228</v>
      </c>
      <c r="D1738" t="s">
        <v>7229</v>
      </c>
      <c r="E1738">
        <f>-23.53 -154.92 -198.51</f>
        <v>-376.96</v>
      </c>
      <c r="F1738" t="s">
        <v>7230</v>
      </c>
      <c r="G1738" t="s">
        <v>7231</v>
      </c>
      <c r="H1738">
        <f>-28.52 -73.01 -150.2</f>
        <v>-251.73</v>
      </c>
      <c r="I1738" t="s">
        <v>7232</v>
      </c>
    </row>
    <row r="1739" spans="1:9" x14ac:dyDescent="0.3">
      <c r="A1739">
        <v>86900</v>
      </c>
      <c r="B1739" t="s">
        <v>7233</v>
      </c>
      <c r="C1739" t="s">
        <v>7234</v>
      </c>
      <c r="D1739" t="s">
        <v>7235</v>
      </c>
      <c r="E1739">
        <f>-23.69 -152.54 -196.46</f>
        <v>-372.69</v>
      </c>
      <c r="F1739" t="s">
        <v>7236</v>
      </c>
      <c r="G1739" t="s">
        <v>7237</v>
      </c>
      <c r="H1739">
        <f>-26.37 -69.08 -150.81</f>
        <v>-246.26</v>
      </c>
      <c r="I1739" t="s">
        <v>7238</v>
      </c>
    </row>
    <row r="1740" spans="1:9" x14ac:dyDescent="0.3">
      <c r="A1740">
        <v>86950</v>
      </c>
      <c r="B1740" t="s">
        <v>7233</v>
      </c>
      <c r="C1740" t="s">
        <v>7234</v>
      </c>
      <c r="D1740" t="s">
        <v>7235</v>
      </c>
      <c r="E1740">
        <f>-23.69 -152.54 -196.46</f>
        <v>-372.69</v>
      </c>
      <c r="F1740" t="s">
        <v>7236</v>
      </c>
      <c r="G1740" t="s">
        <v>7237</v>
      </c>
      <c r="H1740">
        <f>-26.37 -69.08 -150.81</f>
        <v>-246.26</v>
      </c>
      <c r="I1740" t="s">
        <v>7238</v>
      </c>
    </row>
    <row r="1741" spans="1:9" x14ac:dyDescent="0.3">
      <c r="A1741">
        <v>87000</v>
      </c>
      <c r="B1741" t="s">
        <v>7239</v>
      </c>
      <c r="C1741" t="s">
        <v>7240</v>
      </c>
      <c r="D1741" t="s">
        <v>7241</v>
      </c>
      <c r="E1741">
        <f>-24.13 -149.84 -194.45</f>
        <v>-368.41999999999996</v>
      </c>
      <c r="F1741" t="s">
        <v>7242</v>
      </c>
      <c r="G1741" t="s">
        <v>7243</v>
      </c>
      <c r="H1741">
        <f>-24.5 -64.69 -151.67</f>
        <v>-240.85999999999999</v>
      </c>
      <c r="I1741" t="s">
        <v>7244</v>
      </c>
    </row>
    <row r="1742" spans="1:9" x14ac:dyDescent="0.3">
      <c r="A1742">
        <v>87050</v>
      </c>
      <c r="B1742" t="s">
        <v>7245</v>
      </c>
      <c r="C1742" t="s">
        <v>7246</v>
      </c>
      <c r="D1742" t="s">
        <v>7247</v>
      </c>
      <c r="E1742">
        <f>-24.2 -149.39 -194.03</f>
        <v>-367.62</v>
      </c>
      <c r="F1742" t="s">
        <v>7248</v>
      </c>
      <c r="G1742" t="s">
        <v>7249</v>
      </c>
      <c r="H1742">
        <f>-24.21 -63.9 -151.87</f>
        <v>-239.98000000000002</v>
      </c>
      <c r="I1742" t="s">
        <v>7250</v>
      </c>
    </row>
    <row r="1743" spans="1:9" x14ac:dyDescent="0.3">
      <c r="A1743">
        <v>87100</v>
      </c>
      <c r="B1743" t="s">
        <v>7245</v>
      </c>
      <c r="C1743" t="s">
        <v>7246</v>
      </c>
      <c r="D1743" t="s">
        <v>7247</v>
      </c>
      <c r="E1743">
        <f>-24.2 -149.39 -194.03</f>
        <v>-367.62</v>
      </c>
      <c r="F1743" t="s">
        <v>7248</v>
      </c>
      <c r="G1743" t="s">
        <v>7249</v>
      </c>
      <c r="H1743">
        <f>-24.21 -63.9 -151.87</f>
        <v>-239.98000000000002</v>
      </c>
      <c r="I1743" t="s">
        <v>7250</v>
      </c>
    </row>
    <row r="1744" spans="1:9" x14ac:dyDescent="0.3">
      <c r="A1744">
        <v>87150</v>
      </c>
      <c r="B1744" t="s">
        <v>7251</v>
      </c>
      <c r="C1744" t="s">
        <v>7252</v>
      </c>
      <c r="D1744" t="s">
        <v>7253</v>
      </c>
      <c r="E1744">
        <f>-24.2 -147.36 -192.48</f>
        <v>-364.03999999999996</v>
      </c>
      <c r="F1744" t="s">
        <v>7254</v>
      </c>
      <c r="G1744" t="s">
        <v>7255</v>
      </c>
      <c r="H1744">
        <f>-23.03 -60.75 -152.73</f>
        <v>-236.51</v>
      </c>
      <c r="I1744" t="s">
        <v>7256</v>
      </c>
    </row>
    <row r="1745" spans="1:9" x14ac:dyDescent="0.3">
      <c r="A1745">
        <v>87200</v>
      </c>
      <c r="B1745" t="s">
        <v>7251</v>
      </c>
      <c r="C1745" t="s">
        <v>7252</v>
      </c>
      <c r="D1745" t="s">
        <v>7253</v>
      </c>
      <c r="E1745">
        <f>-24.2 -147.36 -192.48</f>
        <v>-364.03999999999996</v>
      </c>
      <c r="F1745" t="s">
        <v>7254</v>
      </c>
      <c r="G1745" t="s">
        <v>7255</v>
      </c>
      <c r="H1745">
        <f>-23.03 -60.75 -152.73</f>
        <v>-236.51</v>
      </c>
      <c r="I1745" t="s">
        <v>7256</v>
      </c>
    </row>
    <row r="1746" spans="1:9" x14ac:dyDescent="0.3">
      <c r="A1746">
        <v>87250</v>
      </c>
      <c r="B1746" t="s">
        <v>7257</v>
      </c>
      <c r="C1746" t="s">
        <v>7258</v>
      </c>
      <c r="D1746" t="s">
        <v>7259</v>
      </c>
      <c r="E1746">
        <f>-22.9 -145.28 -190.87</f>
        <v>-359.05</v>
      </c>
      <c r="F1746" t="s">
        <v>7260</v>
      </c>
      <c r="G1746" t="s">
        <v>7261</v>
      </c>
      <c r="H1746">
        <f>-22.19 -57.6 -153.61</f>
        <v>-233.40000000000003</v>
      </c>
      <c r="I1746" t="s">
        <v>7262</v>
      </c>
    </row>
    <row r="1747" spans="1:9" x14ac:dyDescent="0.3">
      <c r="A1747">
        <v>87300</v>
      </c>
      <c r="B1747" t="s">
        <v>7263</v>
      </c>
      <c r="C1747" t="s">
        <v>7264</v>
      </c>
      <c r="D1747" t="s">
        <v>7265</v>
      </c>
      <c r="E1747">
        <f>-22.33 -144.44 -190.61</f>
        <v>-357.38</v>
      </c>
      <c r="F1747" t="s">
        <v>7266</v>
      </c>
      <c r="G1747" t="s">
        <v>7267</v>
      </c>
      <c r="H1747">
        <f>-21.87 -56.54 -153.98</f>
        <v>-232.39</v>
      </c>
      <c r="I1747" t="s">
        <v>7268</v>
      </c>
    </row>
    <row r="1748" spans="1:9" x14ac:dyDescent="0.3">
      <c r="A1748">
        <v>87350</v>
      </c>
      <c r="B1748" t="s">
        <v>7269</v>
      </c>
      <c r="C1748" t="s">
        <v>7270</v>
      </c>
      <c r="D1748" t="s">
        <v>7271</v>
      </c>
      <c r="E1748">
        <f>-21.52 -143.14 -190.07</f>
        <v>-354.73</v>
      </c>
      <c r="F1748" t="s">
        <v>7272</v>
      </c>
      <c r="G1748" t="s">
        <v>7273</v>
      </c>
      <c r="H1748">
        <f>-21.17 -54.81 -154.66</f>
        <v>-230.64</v>
      </c>
      <c r="I1748" t="s">
        <v>7274</v>
      </c>
    </row>
    <row r="1749" spans="1:9" x14ac:dyDescent="0.3">
      <c r="A1749">
        <v>87400</v>
      </c>
      <c r="B1749" t="s">
        <v>7269</v>
      </c>
      <c r="C1749" t="s">
        <v>7270</v>
      </c>
      <c r="D1749" t="s">
        <v>7271</v>
      </c>
      <c r="E1749">
        <f>-21.52 -143.14 -190.07</f>
        <v>-354.73</v>
      </c>
      <c r="F1749" t="s">
        <v>7272</v>
      </c>
      <c r="G1749" t="s">
        <v>7273</v>
      </c>
      <c r="H1749">
        <f>-21.17 -54.81 -154.66</f>
        <v>-230.64</v>
      </c>
      <c r="I1749" t="s">
        <v>7274</v>
      </c>
    </row>
    <row r="1750" spans="1:9" x14ac:dyDescent="0.3">
      <c r="A1750">
        <v>87450</v>
      </c>
      <c r="B1750" t="s">
        <v>7275</v>
      </c>
      <c r="C1750" t="s">
        <v>7276</v>
      </c>
      <c r="D1750" t="s">
        <v>7277</v>
      </c>
      <c r="E1750">
        <f>-21.43 -141.34 -189.07</f>
        <v>-351.84000000000003</v>
      </c>
      <c r="F1750" t="s">
        <v>7278</v>
      </c>
      <c r="G1750" t="s">
        <v>7279</v>
      </c>
      <c r="H1750">
        <f>-20.05 -52.16 -155.59</f>
        <v>-227.8</v>
      </c>
      <c r="I1750" t="s">
        <v>7280</v>
      </c>
    </row>
    <row r="1751" spans="1:9" x14ac:dyDescent="0.3">
      <c r="A1751">
        <v>87500</v>
      </c>
      <c r="B1751" t="s">
        <v>7281</v>
      </c>
      <c r="C1751" t="s">
        <v>7282</v>
      </c>
      <c r="D1751" t="s">
        <v>7283</v>
      </c>
      <c r="E1751">
        <f>-21.15 -139.21 -187.85</f>
        <v>-348.21000000000004</v>
      </c>
      <c r="F1751" t="s">
        <v>7284</v>
      </c>
      <c r="G1751" t="s">
        <v>7285</v>
      </c>
      <c r="H1751">
        <f>-18.27 -49.12 -156.96</f>
        <v>-224.35000000000002</v>
      </c>
      <c r="I1751" t="s">
        <v>7286</v>
      </c>
    </row>
    <row r="1752" spans="1:9" x14ac:dyDescent="0.3">
      <c r="A1752">
        <v>87550</v>
      </c>
      <c r="B1752" t="s">
        <v>7281</v>
      </c>
      <c r="C1752" t="s">
        <v>7282</v>
      </c>
      <c r="D1752" t="s">
        <v>7283</v>
      </c>
      <c r="E1752">
        <f>-21.15 -139.21 -187.85</f>
        <v>-348.21000000000004</v>
      </c>
      <c r="F1752" t="s">
        <v>7284</v>
      </c>
      <c r="G1752" t="s">
        <v>7285</v>
      </c>
      <c r="H1752">
        <f>-18.27 -49.12 -156.96</f>
        <v>-224.35000000000002</v>
      </c>
      <c r="I1752" t="s">
        <v>7286</v>
      </c>
    </row>
    <row r="1753" spans="1:9" x14ac:dyDescent="0.3">
      <c r="A1753">
        <v>87600</v>
      </c>
      <c r="B1753" t="s">
        <v>7287</v>
      </c>
      <c r="C1753" t="s">
        <v>7288</v>
      </c>
      <c r="D1753" t="s">
        <v>7289</v>
      </c>
      <c r="E1753">
        <f>-21.12 -138.69 -187.79</f>
        <v>-347.6</v>
      </c>
      <c r="F1753" t="s">
        <v>7290</v>
      </c>
      <c r="G1753" t="s">
        <v>7291</v>
      </c>
      <c r="H1753">
        <f>-17.93 -48.47 -157.3</f>
        <v>-223.70000000000002</v>
      </c>
      <c r="I1753" t="s">
        <v>7292</v>
      </c>
    </row>
    <row r="1754" spans="1:9" x14ac:dyDescent="0.3">
      <c r="A1754">
        <v>87650</v>
      </c>
      <c r="B1754" t="s">
        <v>7287</v>
      </c>
      <c r="C1754" t="s">
        <v>7288</v>
      </c>
      <c r="D1754" t="s">
        <v>7289</v>
      </c>
      <c r="E1754">
        <f>-21.12 -138.69 -187.79</f>
        <v>-347.6</v>
      </c>
      <c r="F1754" t="s">
        <v>7290</v>
      </c>
      <c r="G1754" t="s">
        <v>7291</v>
      </c>
      <c r="H1754">
        <f>-17.93 -48.47 -157.3</f>
        <v>-223.70000000000002</v>
      </c>
      <c r="I1754" t="s">
        <v>7292</v>
      </c>
    </row>
    <row r="1755" spans="1:9" x14ac:dyDescent="0.3">
      <c r="A1755">
        <v>87700</v>
      </c>
      <c r="B1755" t="s">
        <v>7293</v>
      </c>
      <c r="C1755" t="s">
        <v>7294</v>
      </c>
      <c r="D1755" t="s">
        <v>7295</v>
      </c>
      <c r="E1755">
        <f>-21.16 -137.27 -186.35</f>
        <v>-344.78</v>
      </c>
      <c r="F1755" t="s">
        <v>7296</v>
      </c>
      <c r="G1755" t="s">
        <v>7297</v>
      </c>
      <c r="H1755">
        <f>-15.89 -46.12 -158.59</f>
        <v>-220.6</v>
      </c>
      <c r="I1755" t="s">
        <v>7298</v>
      </c>
    </row>
    <row r="1756" spans="1:9" x14ac:dyDescent="0.3">
      <c r="A1756">
        <v>87750</v>
      </c>
      <c r="B1756" t="s">
        <v>7293</v>
      </c>
      <c r="C1756" t="s">
        <v>7294</v>
      </c>
      <c r="D1756" t="s">
        <v>7295</v>
      </c>
      <c r="E1756">
        <f>-21.16 -137.27 -186.35</f>
        <v>-344.78</v>
      </c>
      <c r="F1756" t="s">
        <v>7296</v>
      </c>
      <c r="G1756" t="s">
        <v>7297</v>
      </c>
      <c r="H1756">
        <f>-15.89 -46.12 -158.59</f>
        <v>-220.6</v>
      </c>
      <c r="I1756" t="s">
        <v>7298</v>
      </c>
    </row>
    <row r="1757" spans="1:9" x14ac:dyDescent="0.3">
      <c r="A1757">
        <v>87800</v>
      </c>
      <c r="B1757" t="s">
        <v>7299</v>
      </c>
      <c r="C1757" t="s">
        <v>7300</v>
      </c>
      <c r="D1757" t="s">
        <v>7301</v>
      </c>
      <c r="E1757">
        <f>-21.17 -137.08 -186.05</f>
        <v>-344.3</v>
      </c>
      <c r="F1757" t="s">
        <v>7302</v>
      </c>
      <c r="G1757" t="s">
        <v>7303</v>
      </c>
      <c r="H1757">
        <f>-15.52 -45.76 -158.78</f>
        <v>-220.06</v>
      </c>
      <c r="I1757" t="s">
        <v>7304</v>
      </c>
    </row>
    <row r="1758" spans="1:9" x14ac:dyDescent="0.3">
      <c r="A1758">
        <v>87850</v>
      </c>
      <c r="B1758" t="s">
        <v>7305</v>
      </c>
      <c r="C1758" t="s">
        <v>7306</v>
      </c>
      <c r="D1758" t="s">
        <v>7307</v>
      </c>
      <c r="E1758">
        <f>-21.3 -136.11 -185.18</f>
        <v>-342.59000000000003</v>
      </c>
      <c r="F1758" t="s">
        <v>7308</v>
      </c>
      <c r="G1758" t="s">
        <v>7309</v>
      </c>
      <c r="H1758">
        <f>-13.82 -44.34 -159.74</f>
        <v>-217.9</v>
      </c>
      <c r="I1758" t="s">
        <v>7310</v>
      </c>
    </row>
    <row r="1759" spans="1:9" x14ac:dyDescent="0.3">
      <c r="A1759">
        <v>87900</v>
      </c>
      <c r="B1759" t="s">
        <v>7305</v>
      </c>
      <c r="C1759" t="s">
        <v>7306</v>
      </c>
      <c r="D1759" t="s">
        <v>7307</v>
      </c>
      <c r="E1759">
        <f>-21.3 -136.11 -185.18</f>
        <v>-342.59000000000003</v>
      </c>
      <c r="F1759" t="s">
        <v>7308</v>
      </c>
      <c r="G1759" t="s">
        <v>7309</v>
      </c>
      <c r="H1759">
        <f>-13.82 -44.34 -159.74</f>
        <v>-217.9</v>
      </c>
      <c r="I1759" t="s">
        <v>7310</v>
      </c>
    </row>
    <row r="1760" spans="1:9" x14ac:dyDescent="0.3">
      <c r="A1760">
        <v>87950</v>
      </c>
      <c r="B1760" t="s">
        <v>7311</v>
      </c>
      <c r="C1760" t="s">
        <v>7312</v>
      </c>
      <c r="D1760" t="s">
        <v>7313</v>
      </c>
      <c r="E1760">
        <f>-21.49 -135 -184.28</f>
        <v>-340.77</v>
      </c>
      <c r="F1760" t="s">
        <v>7314</v>
      </c>
      <c r="G1760" t="s">
        <v>7315</v>
      </c>
      <c r="H1760">
        <f>-11.91 -42.64 -160.91</f>
        <v>-215.45999999999998</v>
      </c>
      <c r="I1760" t="s">
        <v>7316</v>
      </c>
    </row>
    <row r="1761" spans="1:9" x14ac:dyDescent="0.3">
      <c r="A1761">
        <v>88000</v>
      </c>
      <c r="B1761" t="s">
        <v>7317</v>
      </c>
      <c r="C1761" t="s">
        <v>7318</v>
      </c>
      <c r="D1761" t="s">
        <v>7319</v>
      </c>
      <c r="E1761">
        <f>-21.59 -134.72 -184.04</f>
        <v>-340.35</v>
      </c>
      <c r="F1761" t="s">
        <v>7320</v>
      </c>
      <c r="G1761" t="s">
        <v>7321</v>
      </c>
      <c r="H1761">
        <f>-11.4 -42.23 -161.17</f>
        <v>-214.79999999999998</v>
      </c>
      <c r="I1761" t="s">
        <v>7322</v>
      </c>
    </row>
    <row r="1762" spans="1:9" x14ac:dyDescent="0.3">
      <c r="A1762">
        <v>88050</v>
      </c>
      <c r="B1762" t="s">
        <v>7317</v>
      </c>
      <c r="C1762" t="s">
        <v>7318</v>
      </c>
      <c r="D1762" t="s">
        <v>7319</v>
      </c>
      <c r="E1762">
        <f>-21.59 -134.72 -184.04</f>
        <v>-340.35</v>
      </c>
      <c r="F1762" t="s">
        <v>7320</v>
      </c>
      <c r="G1762" t="s">
        <v>7321</v>
      </c>
      <c r="H1762">
        <f>-11.4 -42.23 -161.17</f>
        <v>-214.79999999999998</v>
      </c>
      <c r="I1762" t="s">
        <v>7322</v>
      </c>
    </row>
    <row r="1763" spans="1:9" x14ac:dyDescent="0.3">
      <c r="A1763">
        <v>88100</v>
      </c>
      <c r="B1763" t="s">
        <v>7323</v>
      </c>
      <c r="C1763" t="s">
        <v>7324</v>
      </c>
      <c r="D1763" t="s">
        <v>7325</v>
      </c>
      <c r="E1763">
        <f>-21.62 -133.67 -183.16</f>
        <v>-338.45</v>
      </c>
      <c r="F1763" t="s">
        <v>7326</v>
      </c>
      <c r="G1763" t="s">
        <v>7327</v>
      </c>
      <c r="H1763">
        <f>-9.61 -40.84 -162.3</f>
        <v>-212.75</v>
      </c>
      <c r="I1763" t="s">
        <v>7328</v>
      </c>
    </row>
    <row r="1764" spans="1:9" x14ac:dyDescent="0.3">
      <c r="A1764">
        <v>88150</v>
      </c>
      <c r="B1764" t="s">
        <v>7323</v>
      </c>
      <c r="C1764" t="s">
        <v>7324</v>
      </c>
      <c r="D1764" t="s">
        <v>7325</v>
      </c>
      <c r="E1764">
        <f>-21.62 -133.67 -183.16</f>
        <v>-338.45</v>
      </c>
      <c r="F1764" t="s">
        <v>7326</v>
      </c>
      <c r="G1764" t="s">
        <v>7327</v>
      </c>
      <c r="H1764">
        <f>-9.61 -40.84 -162.3</f>
        <v>-212.75</v>
      </c>
      <c r="I1764" t="s">
        <v>7328</v>
      </c>
    </row>
    <row r="1765" spans="1:9" x14ac:dyDescent="0.3">
      <c r="A1765">
        <v>88200</v>
      </c>
      <c r="B1765" t="s">
        <v>7329</v>
      </c>
      <c r="C1765" t="s">
        <v>7330</v>
      </c>
      <c r="D1765" t="s">
        <v>7331</v>
      </c>
      <c r="E1765">
        <f>-21.68 -132.82 -182.17</f>
        <v>-336.66999999999996</v>
      </c>
      <c r="F1765" t="s">
        <v>7332</v>
      </c>
      <c r="G1765" t="s">
        <v>7333</v>
      </c>
      <c r="H1765">
        <f>-7.67 -39.5 -163.53</f>
        <v>-210.7</v>
      </c>
      <c r="I1765" t="s">
        <v>7334</v>
      </c>
    </row>
    <row r="1766" spans="1:9" x14ac:dyDescent="0.3">
      <c r="A1766">
        <v>88250</v>
      </c>
      <c r="B1766" t="s">
        <v>7335</v>
      </c>
      <c r="C1766" t="s">
        <v>7336</v>
      </c>
      <c r="D1766" t="s">
        <v>7337</v>
      </c>
      <c r="E1766">
        <f>-21.74 -132.67 -182.03</f>
        <v>-336.44</v>
      </c>
      <c r="F1766" t="s">
        <v>7338</v>
      </c>
      <c r="G1766" t="s">
        <v>7339</v>
      </c>
      <c r="H1766">
        <f>-7.26 -39.26 -163.74</f>
        <v>-210.26</v>
      </c>
      <c r="I1766" t="s">
        <v>7340</v>
      </c>
    </row>
    <row r="1767" spans="1:9" x14ac:dyDescent="0.3">
      <c r="A1767">
        <v>88300</v>
      </c>
      <c r="B1767" t="s">
        <v>7341</v>
      </c>
      <c r="C1767" t="s">
        <v>7342</v>
      </c>
      <c r="D1767" t="s">
        <v>7343</v>
      </c>
      <c r="E1767">
        <f>-21.74 -132.33 -181.64</f>
        <v>-335.71000000000004</v>
      </c>
      <c r="F1767" t="s">
        <v>7344</v>
      </c>
      <c r="G1767" t="s">
        <v>7345</v>
      </c>
      <c r="H1767">
        <f>-6.45 -38.74 -164.22</f>
        <v>-209.41</v>
      </c>
      <c r="I1767" t="s">
        <v>7346</v>
      </c>
    </row>
    <row r="1768" spans="1:9" x14ac:dyDescent="0.3">
      <c r="A1768">
        <v>88350</v>
      </c>
      <c r="B1768" t="s">
        <v>7347</v>
      </c>
      <c r="C1768" t="s">
        <v>7348</v>
      </c>
      <c r="D1768" t="s">
        <v>7349</v>
      </c>
      <c r="E1768">
        <f>-21.77 -132.2 -181.47</f>
        <v>-335.44</v>
      </c>
      <c r="F1768" t="s">
        <v>7350</v>
      </c>
      <c r="G1768" t="s">
        <v>7351</v>
      </c>
      <c r="H1768">
        <f>-5.99 -38.47 -164.42</f>
        <v>-208.88</v>
      </c>
      <c r="I1768" t="s">
        <v>7352</v>
      </c>
    </row>
    <row r="1769" spans="1:9" x14ac:dyDescent="0.3">
      <c r="A1769">
        <v>88400</v>
      </c>
      <c r="B1769" t="s">
        <v>7353</v>
      </c>
      <c r="C1769" t="s">
        <v>7354</v>
      </c>
      <c r="D1769" t="s">
        <v>7355</v>
      </c>
      <c r="E1769">
        <f>-21.85 -131.12 -180.07</f>
        <v>-333.03999999999996</v>
      </c>
      <c r="F1769" t="s">
        <v>7356</v>
      </c>
      <c r="G1769" t="s">
        <v>7357</v>
      </c>
      <c r="H1769">
        <f>-3.3 -36.9 -166.13</f>
        <v>-206.32999999999998</v>
      </c>
      <c r="I1769" t="s">
        <v>7358</v>
      </c>
    </row>
    <row r="1770" spans="1:9" x14ac:dyDescent="0.3">
      <c r="A1770">
        <v>88450</v>
      </c>
      <c r="B1770" t="s">
        <v>7353</v>
      </c>
      <c r="C1770" t="s">
        <v>7354</v>
      </c>
      <c r="D1770" t="s">
        <v>7355</v>
      </c>
      <c r="E1770">
        <f>-21.85 -131.12 -180.07</f>
        <v>-333.03999999999996</v>
      </c>
      <c r="F1770" t="s">
        <v>7356</v>
      </c>
      <c r="G1770" t="s">
        <v>7357</v>
      </c>
      <c r="H1770">
        <f>-3.3 -36.9 -166.13</f>
        <v>-206.32999999999998</v>
      </c>
      <c r="I1770" t="s">
        <v>7358</v>
      </c>
    </row>
    <row r="1771" spans="1:9" x14ac:dyDescent="0.3">
      <c r="A1771">
        <v>88500</v>
      </c>
      <c r="B1771" t="s">
        <v>7359</v>
      </c>
      <c r="C1771" t="s">
        <v>7360</v>
      </c>
      <c r="D1771" t="s">
        <v>7361</v>
      </c>
      <c r="E1771">
        <f>-21.79 -130.52 -179.22</f>
        <v>-331.53</v>
      </c>
      <c r="F1771" t="s">
        <v>7362</v>
      </c>
      <c r="G1771" t="s">
        <v>7363</v>
      </c>
      <c r="H1771">
        <f>-1.79 -36.03 -167.1</f>
        <v>-204.92</v>
      </c>
      <c r="I1771" t="s">
        <v>7364</v>
      </c>
    </row>
    <row r="1772" spans="1:9" x14ac:dyDescent="0.3">
      <c r="A1772">
        <v>88550</v>
      </c>
      <c r="B1772" t="s">
        <v>7359</v>
      </c>
      <c r="C1772" t="s">
        <v>7360</v>
      </c>
      <c r="D1772" t="s">
        <v>7361</v>
      </c>
      <c r="E1772">
        <f>-21.79 -130.52 -179.22</f>
        <v>-331.53</v>
      </c>
      <c r="F1772" t="s">
        <v>7362</v>
      </c>
      <c r="G1772" t="s">
        <v>7363</v>
      </c>
      <c r="H1772">
        <f>-1.79 -36.03 -167.1</f>
        <v>-204.92</v>
      </c>
      <c r="I1772" t="s">
        <v>7364</v>
      </c>
    </row>
    <row r="1773" spans="1:9" x14ac:dyDescent="0.3">
      <c r="A1773">
        <v>88600</v>
      </c>
      <c r="B1773" t="s">
        <v>7365</v>
      </c>
      <c r="C1773" t="s">
        <v>7366</v>
      </c>
      <c r="D1773" t="s">
        <v>7367</v>
      </c>
      <c r="E1773">
        <f>-21.72 -130.27 -178.88</f>
        <v>-330.87</v>
      </c>
      <c r="F1773" t="s">
        <v>7368</v>
      </c>
      <c r="G1773" t="s">
        <v>7369</v>
      </c>
      <c r="H1773">
        <f>-1.27 -35.69 -167.41</f>
        <v>-204.37</v>
      </c>
      <c r="I1773" t="s">
        <v>7370</v>
      </c>
    </row>
    <row r="1774" spans="1:9" x14ac:dyDescent="0.3">
      <c r="A1774">
        <v>88650</v>
      </c>
      <c r="B1774" t="s">
        <v>7371</v>
      </c>
      <c r="C1774" t="s">
        <v>7372</v>
      </c>
      <c r="D1774" t="s">
        <v>7373</v>
      </c>
      <c r="E1774">
        <f>-21.69 -130.09 -178.55</f>
        <v>-330.33000000000004</v>
      </c>
      <c r="F1774" t="s">
        <v>7374</v>
      </c>
      <c r="G1774" t="s">
        <v>7375</v>
      </c>
      <c r="H1774">
        <f>-0.74 -35.42 -167.77</f>
        <v>-203.93</v>
      </c>
      <c r="I1774" t="s">
        <v>7376</v>
      </c>
    </row>
    <row r="1775" spans="1:9" x14ac:dyDescent="0.3">
      <c r="A1775">
        <v>88700</v>
      </c>
      <c r="B1775" t="s">
        <v>7377</v>
      </c>
      <c r="C1775" t="s">
        <v>7378</v>
      </c>
      <c r="D1775" t="s">
        <v>7379</v>
      </c>
      <c r="E1775">
        <f>-21.46 -129.09 -177.14</f>
        <v>-327.69</v>
      </c>
      <c r="F1775" t="s">
        <v>7380</v>
      </c>
      <c r="G1775" t="s">
        <v>7381</v>
      </c>
      <c r="H1775" t="s">
        <v>7382</v>
      </c>
      <c r="I1775" t="s">
        <v>7383</v>
      </c>
    </row>
    <row r="1776" spans="1:9" x14ac:dyDescent="0.3">
      <c r="A1776">
        <v>88750</v>
      </c>
      <c r="B1776" t="s">
        <v>7384</v>
      </c>
      <c r="C1776" t="s">
        <v>7385</v>
      </c>
      <c r="D1776" t="s">
        <v>7386</v>
      </c>
      <c r="E1776">
        <f>-21.08 -127.39 -176.06</f>
        <v>-324.52999999999997</v>
      </c>
      <c r="F1776" t="s">
        <v>7387</v>
      </c>
      <c r="G1776" t="s">
        <v>7388</v>
      </c>
      <c r="H1776" t="s">
        <v>7389</v>
      </c>
      <c r="I1776" t="s">
        <v>7390</v>
      </c>
    </row>
    <row r="1777" spans="1:9" x14ac:dyDescent="0.3">
      <c r="A1777">
        <v>88800</v>
      </c>
      <c r="B1777" t="s">
        <v>7384</v>
      </c>
      <c r="C1777" t="s">
        <v>7385</v>
      </c>
      <c r="D1777" t="s">
        <v>7386</v>
      </c>
      <c r="E1777">
        <f>-21.08 -127.39 -176.06</f>
        <v>-324.52999999999997</v>
      </c>
      <c r="F1777" t="s">
        <v>7387</v>
      </c>
      <c r="G1777" t="s">
        <v>7388</v>
      </c>
      <c r="H1777" t="s">
        <v>7389</v>
      </c>
      <c r="I1777" t="s">
        <v>7390</v>
      </c>
    </row>
    <row r="1778" spans="1:9" x14ac:dyDescent="0.3">
      <c r="A1778">
        <v>88850</v>
      </c>
      <c r="B1778" t="s">
        <v>7391</v>
      </c>
      <c r="C1778" t="s">
        <v>7392</v>
      </c>
      <c r="D1778" t="s">
        <v>7393</v>
      </c>
      <c r="E1778">
        <f>-20.62 -126.11 -175.45</f>
        <v>-322.17999999999995</v>
      </c>
      <c r="F1778" t="s">
        <v>7394</v>
      </c>
      <c r="G1778" t="s">
        <v>7395</v>
      </c>
      <c r="H1778" t="s">
        <v>7396</v>
      </c>
      <c r="I1778" t="s">
        <v>7397</v>
      </c>
    </row>
    <row r="1779" spans="1:9" x14ac:dyDescent="0.3">
      <c r="A1779">
        <v>88900</v>
      </c>
      <c r="B1779" t="s">
        <v>7398</v>
      </c>
      <c r="C1779" t="s">
        <v>7399</v>
      </c>
      <c r="D1779" t="s">
        <v>7400</v>
      </c>
      <c r="E1779">
        <f>-20.57 -125.85 -175.2</f>
        <v>-321.62</v>
      </c>
      <c r="F1779" t="s">
        <v>7401</v>
      </c>
      <c r="G1779" t="s">
        <v>7402</v>
      </c>
      <c r="H1779" t="s">
        <v>7403</v>
      </c>
      <c r="I1779" t="s">
        <v>7404</v>
      </c>
    </row>
    <row r="1780" spans="1:9" x14ac:dyDescent="0.3">
      <c r="A1780">
        <v>88950</v>
      </c>
      <c r="B1780" t="s">
        <v>7398</v>
      </c>
      <c r="C1780" t="s">
        <v>7399</v>
      </c>
      <c r="D1780" t="s">
        <v>7400</v>
      </c>
      <c r="E1780">
        <f>-20.57 -125.85 -175.2</f>
        <v>-321.62</v>
      </c>
      <c r="F1780" t="s">
        <v>7401</v>
      </c>
      <c r="G1780" t="s">
        <v>7402</v>
      </c>
      <c r="H1780" t="s">
        <v>7403</v>
      </c>
      <c r="I1780" t="s">
        <v>7404</v>
      </c>
    </row>
    <row r="1781" spans="1:9" x14ac:dyDescent="0.3">
      <c r="A1781">
        <v>89000</v>
      </c>
      <c r="B1781" t="s">
        <v>7405</v>
      </c>
      <c r="C1781" t="s">
        <v>7406</v>
      </c>
      <c r="D1781" t="s">
        <v>7407</v>
      </c>
      <c r="E1781">
        <f>-20.42 -125.37 -174.68</f>
        <v>-320.47000000000003</v>
      </c>
      <c r="F1781" t="s">
        <v>7408</v>
      </c>
      <c r="G1781" t="s">
        <v>7409</v>
      </c>
      <c r="H1781" t="s">
        <v>7410</v>
      </c>
      <c r="I1781" t="s">
        <v>7411</v>
      </c>
    </row>
    <row r="1782" spans="1:9" x14ac:dyDescent="0.3">
      <c r="A1782">
        <v>89050</v>
      </c>
      <c r="B1782" t="s">
        <v>7412</v>
      </c>
      <c r="C1782" t="s">
        <v>7413</v>
      </c>
      <c r="D1782" t="s">
        <v>7414</v>
      </c>
      <c r="E1782">
        <f>-20.19 -124.88 -174.19</f>
        <v>-319.26</v>
      </c>
      <c r="F1782" t="s">
        <v>7415</v>
      </c>
      <c r="G1782" t="s">
        <v>7416</v>
      </c>
      <c r="H1782" t="s">
        <v>7417</v>
      </c>
      <c r="I1782" t="s">
        <v>7418</v>
      </c>
    </row>
    <row r="1783" spans="1:9" x14ac:dyDescent="0.3">
      <c r="A1783">
        <v>89100</v>
      </c>
      <c r="B1783" t="s">
        <v>7419</v>
      </c>
      <c r="C1783" t="s">
        <v>7420</v>
      </c>
      <c r="D1783" t="s">
        <v>7421</v>
      </c>
      <c r="E1783">
        <f>-19.67 -123.52 -173.07</f>
        <v>-316.26</v>
      </c>
      <c r="F1783" t="s">
        <v>7422</v>
      </c>
      <c r="G1783" t="s">
        <v>7423</v>
      </c>
      <c r="H1783" t="s">
        <v>7424</v>
      </c>
      <c r="I1783" t="s">
        <v>7425</v>
      </c>
    </row>
    <row r="1784" spans="1:9" x14ac:dyDescent="0.3">
      <c r="A1784">
        <v>89150</v>
      </c>
      <c r="B1784" t="s">
        <v>7426</v>
      </c>
      <c r="C1784" t="s">
        <v>7427</v>
      </c>
      <c r="D1784" t="s">
        <v>7428</v>
      </c>
      <c r="E1784">
        <f>-19.35 -122.67 -172.39</f>
        <v>-314.40999999999997</v>
      </c>
      <c r="F1784" t="s">
        <v>7429</v>
      </c>
      <c r="G1784" t="s">
        <v>7430</v>
      </c>
      <c r="H1784" t="s">
        <v>7431</v>
      </c>
      <c r="I1784" t="s">
        <v>7432</v>
      </c>
    </row>
    <row r="1785" spans="1:9" x14ac:dyDescent="0.3">
      <c r="A1785">
        <v>89200</v>
      </c>
      <c r="B1785" t="s">
        <v>7426</v>
      </c>
      <c r="C1785" t="s">
        <v>7427</v>
      </c>
      <c r="D1785" t="s">
        <v>7428</v>
      </c>
      <c r="E1785">
        <f>-19.35 -122.67 -172.39</f>
        <v>-314.40999999999997</v>
      </c>
      <c r="F1785" t="s">
        <v>7429</v>
      </c>
      <c r="G1785" t="s">
        <v>7430</v>
      </c>
      <c r="H1785" t="s">
        <v>7431</v>
      </c>
      <c r="I1785" t="s">
        <v>7432</v>
      </c>
    </row>
    <row r="1786" spans="1:9" x14ac:dyDescent="0.3">
      <c r="A1786">
        <v>89250</v>
      </c>
      <c r="B1786" t="s">
        <v>7433</v>
      </c>
      <c r="C1786" t="s">
        <v>7434</v>
      </c>
      <c r="D1786" t="s">
        <v>7435</v>
      </c>
      <c r="E1786">
        <f>-19.07 -121.61 -171.71</f>
        <v>-312.39</v>
      </c>
      <c r="F1786" t="s">
        <v>7436</v>
      </c>
      <c r="G1786" t="s">
        <v>7437</v>
      </c>
      <c r="H1786" t="s">
        <v>7438</v>
      </c>
      <c r="I1786" t="s">
        <v>7439</v>
      </c>
    </row>
    <row r="1787" spans="1:9" x14ac:dyDescent="0.3">
      <c r="A1787">
        <v>89300</v>
      </c>
      <c r="B1787" t="s">
        <v>7440</v>
      </c>
      <c r="C1787" t="s">
        <v>7441</v>
      </c>
      <c r="D1787" t="s">
        <v>7442</v>
      </c>
      <c r="E1787">
        <f>-18.97 -121.25 -171.49</f>
        <v>-311.71000000000004</v>
      </c>
      <c r="F1787" t="s">
        <v>7443</v>
      </c>
      <c r="G1787" t="s">
        <v>7444</v>
      </c>
      <c r="H1787" t="s">
        <v>7445</v>
      </c>
      <c r="I1787" t="s">
        <v>7446</v>
      </c>
    </row>
    <row r="1788" spans="1:9" x14ac:dyDescent="0.3">
      <c r="A1788">
        <v>89350</v>
      </c>
      <c r="B1788" t="s">
        <v>7447</v>
      </c>
      <c r="C1788" t="s">
        <v>7448</v>
      </c>
      <c r="D1788" t="s">
        <v>7449</v>
      </c>
      <c r="E1788">
        <f>-18.86 -120.92 -171.23</f>
        <v>-311.01</v>
      </c>
      <c r="F1788" t="s">
        <v>7450</v>
      </c>
      <c r="G1788" t="s">
        <v>7451</v>
      </c>
      <c r="H1788" t="s">
        <v>7452</v>
      </c>
      <c r="I1788" t="s">
        <v>7453</v>
      </c>
    </row>
    <row r="1789" spans="1:9" x14ac:dyDescent="0.3">
      <c r="A1789">
        <v>89400</v>
      </c>
      <c r="B1789" t="s">
        <v>7454</v>
      </c>
      <c r="C1789" t="s">
        <v>7455</v>
      </c>
      <c r="D1789" t="s">
        <v>7456</v>
      </c>
      <c r="E1789">
        <f>-18.5 -119.6 -170.26</f>
        <v>-308.36</v>
      </c>
      <c r="F1789" t="s">
        <v>7457</v>
      </c>
      <c r="G1789" t="s">
        <v>7458</v>
      </c>
      <c r="H1789" t="s">
        <v>7459</v>
      </c>
      <c r="I1789" t="s">
        <v>7460</v>
      </c>
    </row>
    <row r="1790" spans="1:9" x14ac:dyDescent="0.3">
      <c r="A1790">
        <v>89450</v>
      </c>
      <c r="B1790" t="s">
        <v>7461</v>
      </c>
      <c r="C1790" t="s">
        <v>7462</v>
      </c>
      <c r="D1790" t="s">
        <v>7463</v>
      </c>
      <c r="E1790">
        <f>-18.37 -119.23 -170.02</f>
        <v>-307.62</v>
      </c>
      <c r="F1790" t="s">
        <v>7464</v>
      </c>
      <c r="G1790" t="s">
        <v>7465</v>
      </c>
      <c r="H1790" t="s">
        <v>7466</v>
      </c>
      <c r="I1790" t="s">
        <v>7467</v>
      </c>
    </row>
    <row r="1791" spans="1:9" x14ac:dyDescent="0.3">
      <c r="A1791">
        <v>89500</v>
      </c>
      <c r="B1791" t="s">
        <v>7468</v>
      </c>
      <c r="C1791" t="s">
        <v>7469</v>
      </c>
      <c r="D1791" t="s">
        <v>7470</v>
      </c>
      <c r="E1791">
        <f>-17.92 -118.34 -169.83</f>
        <v>-306.09000000000003</v>
      </c>
      <c r="F1791" t="s">
        <v>7471</v>
      </c>
      <c r="G1791" t="s">
        <v>7472</v>
      </c>
      <c r="H1791" t="s">
        <v>7473</v>
      </c>
      <c r="I1791" t="s">
        <v>7474</v>
      </c>
    </row>
    <row r="1792" spans="1:9" x14ac:dyDescent="0.3">
      <c r="A1792">
        <v>89550</v>
      </c>
      <c r="B1792" t="s">
        <v>7468</v>
      </c>
      <c r="C1792" t="s">
        <v>7469</v>
      </c>
      <c r="D1792" t="s">
        <v>7470</v>
      </c>
      <c r="E1792">
        <f>-17.92 -118.34 -169.83</f>
        <v>-306.09000000000003</v>
      </c>
      <c r="F1792" t="s">
        <v>7471</v>
      </c>
      <c r="G1792" t="s">
        <v>7472</v>
      </c>
      <c r="H1792" t="s">
        <v>7473</v>
      </c>
      <c r="I1792" t="s">
        <v>7474</v>
      </c>
    </row>
    <row r="1793" spans="1:9" x14ac:dyDescent="0.3">
      <c r="A1793">
        <v>89600</v>
      </c>
      <c r="B1793" t="s">
        <v>7475</v>
      </c>
      <c r="C1793" t="s">
        <v>7476</v>
      </c>
      <c r="D1793" t="s">
        <v>7477</v>
      </c>
      <c r="E1793">
        <f>-17.38 -116.3 -168.61</f>
        <v>-302.29000000000002</v>
      </c>
      <c r="F1793" t="s">
        <v>7478</v>
      </c>
      <c r="G1793" t="s">
        <v>7479</v>
      </c>
      <c r="H1793" t="s">
        <v>7480</v>
      </c>
      <c r="I1793" t="s">
        <v>7481</v>
      </c>
    </row>
    <row r="1794" spans="1:9" x14ac:dyDescent="0.3">
      <c r="A1794">
        <v>89650</v>
      </c>
      <c r="B1794" t="s">
        <v>7482</v>
      </c>
      <c r="C1794" t="s">
        <v>7483</v>
      </c>
      <c r="D1794" t="s">
        <v>7484</v>
      </c>
      <c r="E1794">
        <f>-17.24 -115.8 -168.3</f>
        <v>-301.34000000000003</v>
      </c>
      <c r="F1794" t="s">
        <v>7485</v>
      </c>
      <c r="G1794" t="s">
        <v>7486</v>
      </c>
      <c r="H1794" t="s">
        <v>7487</v>
      </c>
      <c r="I1794" t="s">
        <v>7488</v>
      </c>
    </row>
    <row r="1795" spans="1:9" x14ac:dyDescent="0.3">
      <c r="A1795">
        <v>89700</v>
      </c>
      <c r="B1795" t="s">
        <v>7482</v>
      </c>
      <c r="C1795" t="s">
        <v>7483</v>
      </c>
      <c r="D1795" t="s">
        <v>7484</v>
      </c>
      <c r="E1795">
        <f>-17.24 -115.8 -168.3</f>
        <v>-301.34000000000003</v>
      </c>
      <c r="F1795" t="s">
        <v>7485</v>
      </c>
      <c r="G1795" t="s">
        <v>7486</v>
      </c>
      <c r="H1795" t="s">
        <v>7487</v>
      </c>
      <c r="I1795" t="s">
        <v>7488</v>
      </c>
    </row>
    <row r="1796" spans="1:9" x14ac:dyDescent="0.3">
      <c r="A1796">
        <v>89750</v>
      </c>
      <c r="B1796" t="s">
        <v>7489</v>
      </c>
      <c r="C1796" t="s">
        <v>7490</v>
      </c>
      <c r="D1796" t="s">
        <v>7491</v>
      </c>
      <c r="E1796">
        <f>-16.84 -114.29 -167.35</f>
        <v>-298.48</v>
      </c>
      <c r="F1796" t="s">
        <v>7492</v>
      </c>
      <c r="G1796" t="s">
        <v>7493</v>
      </c>
      <c r="H1796" t="s">
        <v>7494</v>
      </c>
      <c r="I1796" t="s">
        <v>7495</v>
      </c>
    </row>
    <row r="1797" spans="1:9" x14ac:dyDescent="0.3">
      <c r="A1797">
        <v>89800</v>
      </c>
      <c r="B1797" t="s">
        <v>7496</v>
      </c>
      <c r="C1797" t="s">
        <v>7497</v>
      </c>
      <c r="D1797" t="s">
        <v>7498</v>
      </c>
      <c r="E1797">
        <f>-16.73 -113.74 -166.99</f>
        <v>-297.46000000000004</v>
      </c>
      <c r="F1797" t="s">
        <v>7499</v>
      </c>
      <c r="G1797" t="s">
        <v>7500</v>
      </c>
      <c r="H1797" t="s">
        <v>7501</v>
      </c>
      <c r="I1797" t="s">
        <v>7502</v>
      </c>
    </row>
    <row r="1798" spans="1:9" x14ac:dyDescent="0.3">
      <c r="A1798">
        <v>89850</v>
      </c>
      <c r="B1798" t="s">
        <v>7503</v>
      </c>
      <c r="C1798" t="s">
        <v>7504</v>
      </c>
      <c r="D1798" t="s">
        <v>7505</v>
      </c>
      <c r="E1798">
        <f>-15.93 -110.77 -165.52</f>
        <v>-292.22000000000003</v>
      </c>
      <c r="F1798" t="s">
        <v>7506</v>
      </c>
      <c r="G1798" t="s">
        <v>7507</v>
      </c>
      <c r="H1798" t="s">
        <v>7508</v>
      </c>
      <c r="I1798" t="s">
        <v>7509</v>
      </c>
    </row>
    <row r="1799" spans="1:9" x14ac:dyDescent="0.3">
      <c r="A1799">
        <v>89900</v>
      </c>
      <c r="B1799" t="s">
        <v>7503</v>
      </c>
      <c r="C1799" t="s">
        <v>7504</v>
      </c>
      <c r="D1799" t="s">
        <v>7505</v>
      </c>
      <c r="E1799">
        <f>-15.93 -110.77 -165.52</f>
        <v>-292.22000000000003</v>
      </c>
      <c r="F1799" t="s">
        <v>7506</v>
      </c>
      <c r="G1799" t="s">
        <v>7507</v>
      </c>
      <c r="H1799" t="s">
        <v>7508</v>
      </c>
      <c r="I1799" t="s">
        <v>7509</v>
      </c>
    </row>
    <row r="1800" spans="1:9" x14ac:dyDescent="0.3">
      <c r="A1800">
        <v>89950</v>
      </c>
      <c r="B1800" t="s">
        <v>7510</v>
      </c>
      <c r="C1800" t="s">
        <v>7511</v>
      </c>
      <c r="D1800" t="s">
        <v>7512</v>
      </c>
      <c r="E1800">
        <f>-15.71 -109.57 -165</f>
        <v>-290.27999999999997</v>
      </c>
      <c r="F1800" t="s">
        <v>7513</v>
      </c>
      <c r="G1800" t="s">
        <v>7514</v>
      </c>
      <c r="H1800" t="s">
        <v>7515</v>
      </c>
      <c r="I1800" t="s">
        <v>7516</v>
      </c>
    </row>
    <row r="1801" spans="1:9" x14ac:dyDescent="0.3">
      <c r="A1801">
        <v>90000</v>
      </c>
      <c r="B1801" t="s">
        <v>7510</v>
      </c>
      <c r="C1801" t="s">
        <v>7511</v>
      </c>
      <c r="D1801" t="s">
        <v>7512</v>
      </c>
      <c r="E1801">
        <f>-15.71 -109.57 -165</f>
        <v>-290.27999999999997</v>
      </c>
      <c r="F1801" t="s">
        <v>7513</v>
      </c>
      <c r="G1801" t="s">
        <v>7514</v>
      </c>
      <c r="H1801" t="s">
        <v>7515</v>
      </c>
      <c r="I1801" t="s">
        <v>7516</v>
      </c>
    </row>
    <row r="1802" spans="1:9" x14ac:dyDescent="0.3">
      <c r="A1802">
        <v>90050</v>
      </c>
      <c r="B1802" t="s">
        <v>7517</v>
      </c>
      <c r="C1802" t="s">
        <v>7518</v>
      </c>
      <c r="D1802" t="s">
        <v>7519</v>
      </c>
      <c r="E1802">
        <f>-14.77 -105.58 -163.61</f>
        <v>-283.96000000000004</v>
      </c>
      <c r="F1802" t="s">
        <v>7520</v>
      </c>
      <c r="G1802" t="s">
        <v>7521</v>
      </c>
      <c r="H1802" t="s">
        <v>7522</v>
      </c>
      <c r="I1802" t="s">
        <v>7523</v>
      </c>
    </row>
    <row r="1803" spans="1:9" x14ac:dyDescent="0.3">
      <c r="A1803">
        <v>90100</v>
      </c>
      <c r="B1803" t="s">
        <v>7524</v>
      </c>
      <c r="C1803" t="s">
        <v>7525</v>
      </c>
      <c r="D1803" t="s">
        <v>7526</v>
      </c>
      <c r="E1803">
        <f>-14.63 -104.93 -163.41</f>
        <v>-282.97000000000003</v>
      </c>
      <c r="F1803" t="s">
        <v>7527</v>
      </c>
      <c r="G1803" t="s">
        <v>7528</v>
      </c>
      <c r="H1803" t="s">
        <v>7529</v>
      </c>
      <c r="I1803" t="s">
        <v>7530</v>
      </c>
    </row>
    <row r="1804" spans="1:9" x14ac:dyDescent="0.3">
      <c r="A1804">
        <v>90150</v>
      </c>
      <c r="B1804" t="s">
        <v>7524</v>
      </c>
      <c r="C1804" t="s">
        <v>7525</v>
      </c>
      <c r="D1804" t="s">
        <v>7526</v>
      </c>
      <c r="E1804">
        <f>-14.63 -104.93 -163.41</f>
        <v>-282.97000000000003</v>
      </c>
      <c r="F1804" t="s">
        <v>7527</v>
      </c>
      <c r="G1804" t="s">
        <v>7528</v>
      </c>
      <c r="H1804" t="s">
        <v>7529</v>
      </c>
      <c r="I1804" t="s">
        <v>7530</v>
      </c>
    </row>
    <row r="1805" spans="1:9" x14ac:dyDescent="0.3">
      <c r="A1805">
        <v>90200</v>
      </c>
      <c r="B1805" t="s">
        <v>7531</v>
      </c>
      <c r="C1805" t="s">
        <v>7532</v>
      </c>
      <c r="D1805" t="s">
        <v>7533</v>
      </c>
      <c r="E1805">
        <f>-14.48 -104.29 -163.19</f>
        <v>-281.96000000000004</v>
      </c>
      <c r="F1805" t="s">
        <v>7534</v>
      </c>
      <c r="G1805" t="s">
        <v>7535</v>
      </c>
      <c r="H1805" t="s">
        <v>7536</v>
      </c>
      <c r="I1805" t="s">
        <v>7537</v>
      </c>
    </row>
    <row r="1806" spans="1:9" x14ac:dyDescent="0.3">
      <c r="A1806">
        <v>90250</v>
      </c>
      <c r="B1806" t="s">
        <v>7531</v>
      </c>
      <c r="C1806" t="s">
        <v>7532</v>
      </c>
      <c r="D1806" t="s">
        <v>7533</v>
      </c>
      <c r="E1806">
        <f>-14.48 -104.29 -163.19</f>
        <v>-281.96000000000004</v>
      </c>
      <c r="F1806" t="s">
        <v>7534</v>
      </c>
      <c r="G1806" t="s">
        <v>7535</v>
      </c>
      <c r="H1806" t="s">
        <v>7536</v>
      </c>
      <c r="I1806" t="s">
        <v>7537</v>
      </c>
    </row>
    <row r="1807" spans="1:9" x14ac:dyDescent="0.3">
      <c r="A1807">
        <v>90300</v>
      </c>
      <c r="B1807" t="s">
        <v>7538</v>
      </c>
      <c r="C1807" t="s">
        <v>7539</v>
      </c>
      <c r="D1807" t="s">
        <v>7540</v>
      </c>
      <c r="E1807">
        <f>-13.51 -100.75 -162.41</f>
        <v>-276.67</v>
      </c>
      <c r="F1807" t="s">
        <v>7541</v>
      </c>
      <c r="G1807" t="s">
        <v>7542</v>
      </c>
      <c r="H1807" t="s">
        <v>7543</v>
      </c>
      <c r="I1807" t="s">
        <v>7544</v>
      </c>
    </row>
    <row r="1808" spans="1:9" x14ac:dyDescent="0.3">
      <c r="A1808">
        <v>90350</v>
      </c>
      <c r="B1808" t="s">
        <v>7545</v>
      </c>
      <c r="C1808" t="s">
        <v>7546</v>
      </c>
      <c r="D1808" t="s">
        <v>7547</v>
      </c>
      <c r="E1808">
        <f>-13.25 -99.62 -162.55</f>
        <v>-275.42</v>
      </c>
      <c r="F1808" t="s">
        <v>7548</v>
      </c>
      <c r="G1808" t="s">
        <v>7549</v>
      </c>
      <c r="H1808" t="s">
        <v>7550</v>
      </c>
      <c r="I1808" t="s">
        <v>7551</v>
      </c>
    </row>
    <row r="1809" spans="1:9" x14ac:dyDescent="0.3">
      <c r="A1809">
        <v>90400</v>
      </c>
      <c r="B1809" t="s">
        <v>7545</v>
      </c>
      <c r="C1809" t="s">
        <v>7546</v>
      </c>
      <c r="D1809" t="s">
        <v>7547</v>
      </c>
      <c r="E1809">
        <f>-13.25 -99.62 -162.55</f>
        <v>-275.42</v>
      </c>
      <c r="F1809" t="s">
        <v>7548</v>
      </c>
      <c r="G1809" t="s">
        <v>7549</v>
      </c>
      <c r="H1809" t="s">
        <v>7550</v>
      </c>
      <c r="I1809" t="s">
        <v>7551</v>
      </c>
    </row>
    <row r="1810" spans="1:9" x14ac:dyDescent="0.3">
      <c r="A1810">
        <v>90450</v>
      </c>
      <c r="B1810" t="s">
        <v>7552</v>
      </c>
      <c r="C1810" t="s">
        <v>7553</v>
      </c>
      <c r="D1810" t="s">
        <v>7554</v>
      </c>
      <c r="E1810">
        <f>-12.96 -98.4 -162.81</f>
        <v>-274.17</v>
      </c>
      <c r="F1810" t="s">
        <v>7555</v>
      </c>
      <c r="G1810" t="s">
        <v>7556</v>
      </c>
      <c r="H1810" t="s">
        <v>7557</v>
      </c>
      <c r="I1810" t="s">
        <v>7558</v>
      </c>
    </row>
    <row r="1811" spans="1:9" x14ac:dyDescent="0.3">
      <c r="A1811">
        <v>90500</v>
      </c>
      <c r="B1811" t="s">
        <v>7559</v>
      </c>
      <c r="C1811" t="s">
        <v>7560</v>
      </c>
      <c r="D1811" t="s">
        <v>7561</v>
      </c>
      <c r="E1811">
        <f>-12.06 -96.47 -164.03</f>
        <v>-272.56</v>
      </c>
      <c r="F1811" t="s">
        <v>7562</v>
      </c>
      <c r="G1811" t="s">
        <v>7563</v>
      </c>
      <c r="H1811" t="s">
        <v>7564</v>
      </c>
      <c r="I1811" t="s">
        <v>7565</v>
      </c>
    </row>
    <row r="1812" spans="1:9" x14ac:dyDescent="0.3">
      <c r="A1812">
        <v>90550</v>
      </c>
      <c r="B1812" t="s">
        <v>7559</v>
      </c>
      <c r="C1812" t="s">
        <v>7560</v>
      </c>
      <c r="D1812" t="s">
        <v>7561</v>
      </c>
      <c r="E1812">
        <f>-12.06 -96.47 -164.03</f>
        <v>-272.56</v>
      </c>
      <c r="F1812" t="s">
        <v>7562</v>
      </c>
      <c r="G1812" t="s">
        <v>7563</v>
      </c>
      <c r="H1812" t="s">
        <v>7564</v>
      </c>
      <c r="I1812" t="s">
        <v>7565</v>
      </c>
    </row>
    <row r="1813" spans="1:9" x14ac:dyDescent="0.3">
      <c r="A1813">
        <v>90600</v>
      </c>
      <c r="B1813" t="s">
        <v>7566</v>
      </c>
      <c r="C1813" t="s">
        <v>7567</v>
      </c>
      <c r="D1813" t="s">
        <v>7568</v>
      </c>
      <c r="E1813">
        <f>-11.41 -94.51 -166.01</f>
        <v>-271.93</v>
      </c>
      <c r="F1813" t="s">
        <v>7569</v>
      </c>
      <c r="G1813" t="s">
        <v>7570</v>
      </c>
      <c r="H1813" t="s">
        <v>7571</v>
      </c>
      <c r="I1813" t="s">
        <v>7572</v>
      </c>
    </row>
    <row r="1814" spans="1:9" x14ac:dyDescent="0.3">
      <c r="A1814">
        <v>90650</v>
      </c>
      <c r="B1814" t="s">
        <v>7566</v>
      </c>
      <c r="C1814" t="s">
        <v>7567</v>
      </c>
      <c r="D1814" t="s">
        <v>7568</v>
      </c>
      <c r="E1814">
        <f>-11.41 -94.51 -166.01</f>
        <v>-271.93</v>
      </c>
      <c r="F1814" t="s">
        <v>7569</v>
      </c>
      <c r="G1814" t="s">
        <v>7570</v>
      </c>
      <c r="H1814" t="s">
        <v>7571</v>
      </c>
      <c r="I1814" t="s">
        <v>7572</v>
      </c>
    </row>
    <row r="1815" spans="1:9" x14ac:dyDescent="0.3">
      <c r="A1815">
        <v>90700</v>
      </c>
      <c r="B1815" t="s">
        <v>7573</v>
      </c>
      <c r="C1815" t="s">
        <v>7574</v>
      </c>
      <c r="D1815" t="s">
        <v>7575</v>
      </c>
      <c r="E1815">
        <f>-10.8 -92.88 -166.92</f>
        <v>-270.59999999999997</v>
      </c>
      <c r="F1815" t="s">
        <v>7576</v>
      </c>
      <c r="G1815" t="s">
        <v>7577</v>
      </c>
      <c r="H1815" t="s">
        <v>7578</v>
      </c>
      <c r="I1815" t="s">
        <v>7579</v>
      </c>
    </row>
    <row r="1816" spans="1:9" x14ac:dyDescent="0.3">
      <c r="A1816">
        <v>90750</v>
      </c>
      <c r="B1816" t="s">
        <v>7573</v>
      </c>
      <c r="C1816" t="s">
        <v>7574</v>
      </c>
      <c r="D1816" t="s">
        <v>7575</v>
      </c>
      <c r="E1816">
        <f>-10.8 -92.88 -166.92</f>
        <v>-270.59999999999997</v>
      </c>
      <c r="F1816" t="s">
        <v>7576</v>
      </c>
      <c r="G1816" t="s">
        <v>7577</v>
      </c>
      <c r="H1816" t="s">
        <v>7578</v>
      </c>
      <c r="I1816" t="s">
        <v>7579</v>
      </c>
    </row>
    <row r="1817" spans="1:9" x14ac:dyDescent="0.3">
      <c r="A1817">
        <v>90800</v>
      </c>
      <c r="B1817" t="s">
        <v>7580</v>
      </c>
      <c r="C1817" t="s">
        <v>7581</v>
      </c>
      <c r="D1817" t="s">
        <v>7582</v>
      </c>
      <c r="E1817">
        <f>-10.55 -91.43 -167.16</f>
        <v>-269.14</v>
      </c>
      <c r="F1817" t="s">
        <v>7583</v>
      </c>
      <c r="G1817" t="s">
        <v>7584</v>
      </c>
      <c r="H1817" t="s">
        <v>7585</v>
      </c>
      <c r="I1817" t="s">
        <v>7586</v>
      </c>
    </row>
    <row r="1818" spans="1:9" x14ac:dyDescent="0.3">
      <c r="A1818">
        <v>90850</v>
      </c>
      <c r="B1818" t="s">
        <v>7587</v>
      </c>
      <c r="C1818" t="s">
        <v>7588</v>
      </c>
      <c r="D1818" t="s">
        <v>7589</v>
      </c>
      <c r="E1818">
        <f>-10.45 -90.99 -167.41</f>
        <v>-268.85000000000002</v>
      </c>
      <c r="F1818" t="s">
        <v>7590</v>
      </c>
      <c r="G1818" t="s">
        <v>7591</v>
      </c>
      <c r="H1818" t="s">
        <v>7592</v>
      </c>
      <c r="I1818" t="s">
        <v>7593</v>
      </c>
    </row>
    <row r="1819" spans="1:9" x14ac:dyDescent="0.3">
      <c r="A1819">
        <v>90900</v>
      </c>
      <c r="B1819" t="s">
        <v>7594</v>
      </c>
      <c r="C1819" t="s">
        <v>7595</v>
      </c>
      <c r="D1819" t="s">
        <v>7596</v>
      </c>
      <c r="E1819">
        <f>-10.05 -89.21 -167.57</f>
        <v>-266.83</v>
      </c>
      <c r="F1819" t="s">
        <v>7597</v>
      </c>
      <c r="G1819" t="s">
        <v>7598</v>
      </c>
      <c r="H1819" t="s">
        <v>7599</v>
      </c>
      <c r="I1819" t="s">
        <v>7600</v>
      </c>
    </row>
    <row r="1820" spans="1:9" x14ac:dyDescent="0.3">
      <c r="A1820">
        <v>90950</v>
      </c>
      <c r="B1820" t="s">
        <v>7601</v>
      </c>
      <c r="C1820" t="s">
        <v>7602</v>
      </c>
      <c r="D1820" t="s">
        <v>7603</v>
      </c>
      <c r="E1820">
        <f>-9.32 -87.75 -167.24</f>
        <v>-264.31</v>
      </c>
      <c r="F1820" t="s">
        <v>7604</v>
      </c>
      <c r="G1820" t="s">
        <v>7605</v>
      </c>
      <c r="H1820" t="s">
        <v>7606</v>
      </c>
      <c r="I1820" t="s">
        <v>7607</v>
      </c>
    </row>
    <row r="1821" spans="1:9" x14ac:dyDescent="0.3">
      <c r="A1821">
        <v>91000</v>
      </c>
      <c r="B1821" t="s">
        <v>7608</v>
      </c>
      <c r="C1821" t="s">
        <v>7609</v>
      </c>
      <c r="D1821" t="s">
        <v>7610</v>
      </c>
      <c r="E1821">
        <f>-8.93 -87.08 -167.04</f>
        <v>-263.04999999999995</v>
      </c>
      <c r="F1821" t="s">
        <v>7611</v>
      </c>
      <c r="G1821" t="s">
        <v>7612</v>
      </c>
      <c r="H1821" t="s">
        <v>7613</v>
      </c>
      <c r="I1821" t="s">
        <v>7614</v>
      </c>
    </row>
    <row r="1822" spans="1:9" x14ac:dyDescent="0.3">
      <c r="A1822">
        <v>91050</v>
      </c>
      <c r="B1822" t="s">
        <v>7615</v>
      </c>
      <c r="C1822" t="s">
        <v>7616</v>
      </c>
      <c r="D1822" t="s">
        <v>7617</v>
      </c>
      <c r="E1822">
        <f>-7.95 -85.63 -166.34</f>
        <v>-259.92</v>
      </c>
      <c r="F1822" t="s">
        <v>7618</v>
      </c>
      <c r="G1822" t="s">
        <v>7619</v>
      </c>
      <c r="H1822" t="s">
        <v>7620</v>
      </c>
      <c r="I1822" t="s">
        <v>7621</v>
      </c>
    </row>
    <row r="1823" spans="1:9" x14ac:dyDescent="0.3">
      <c r="A1823">
        <v>91100</v>
      </c>
      <c r="B1823" t="s">
        <v>7622</v>
      </c>
      <c r="C1823" t="s">
        <v>7623</v>
      </c>
      <c r="D1823" t="s">
        <v>7624</v>
      </c>
      <c r="E1823">
        <f>-6.97 -82.6 -165.78</f>
        <v>-255.35</v>
      </c>
      <c r="F1823" t="s">
        <v>7625</v>
      </c>
      <c r="G1823" t="s">
        <v>7626</v>
      </c>
      <c r="H1823" t="s">
        <v>7627</v>
      </c>
      <c r="I1823" t="s">
        <v>7628</v>
      </c>
    </row>
    <row r="1824" spans="1:9" x14ac:dyDescent="0.3">
      <c r="A1824">
        <v>91150</v>
      </c>
      <c r="B1824" t="s">
        <v>7629</v>
      </c>
      <c r="C1824" t="s">
        <v>7630</v>
      </c>
      <c r="D1824" t="s">
        <v>7631</v>
      </c>
      <c r="E1824">
        <f>-6.54 -81.89 -165.83</f>
        <v>-254.26000000000002</v>
      </c>
      <c r="F1824" t="s">
        <v>7632</v>
      </c>
      <c r="G1824" t="s">
        <v>7633</v>
      </c>
      <c r="H1824" t="s">
        <v>7634</v>
      </c>
      <c r="I1824" t="s">
        <v>7635</v>
      </c>
    </row>
    <row r="1825" spans="1:9" x14ac:dyDescent="0.3">
      <c r="A1825">
        <v>91200</v>
      </c>
      <c r="B1825" t="s">
        <v>7636</v>
      </c>
      <c r="C1825" t="s">
        <v>7637</v>
      </c>
      <c r="D1825" t="s">
        <v>7638</v>
      </c>
      <c r="E1825">
        <f>-5.89 -80.23 -165.81</f>
        <v>-251.93</v>
      </c>
      <c r="F1825" t="s">
        <v>7639</v>
      </c>
      <c r="G1825" t="s">
        <v>7640</v>
      </c>
      <c r="H1825" t="s">
        <v>7641</v>
      </c>
      <c r="I1825" t="s">
        <v>7642</v>
      </c>
    </row>
    <row r="1826" spans="1:9" x14ac:dyDescent="0.3">
      <c r="A1826">
        <v>91250</v>
      </c>
      <c r="B1826" t="s">
        <v>7636</v>
      </c>
      <c r="C1826" t="s">
        <v>7637</v>
      </c>
      <c r="D1826" t="s">
        <v>7638</v>
      </c>
      <c r="E1826">
        <f>-5.89 -80.23 -165.81</f>
        <v>-251.93</v>
      </c>
      <c r="F1826" t="s">
        <v>7639</v>
      </c>
      <c r="G1826" t="s">
        <v>7640</v>
      </c>
      <c r="H1826" t="s">
        <v>7641</v>
      </c>
      <c r="I1826" t="s">
        <v>7642</v>
      </c>
    </row>
    <row r="1827" spans="1:9" x14ac:dyDescent="0.3">
      <c r="A1827">
        <v>91300</v>
      </c>
      <c r="B1827" t="s">
        <v>7643</v>
      </c>
      <c r="C1827" t="s">
        <v>7644</v>
      </c>
      <c r="D1827" t="s">
        <v>7645</v>
      </c>
      <c r="E1827">
        <f>-4.72 -76.46 -165.99</f>
        <v>-247.17000000000002</v>
      </c>
      <c r="F1827" t="s">
        <v>7646</v>
      </c>
      <c r="G1827" t="s">
        <v>7647</v>
      </c>
      <c r="H1827" t="s">
        <v>7648</v>
      </c>
      <c r="I1827" t="s">
        <v>7649</v>
      </c>
    </row>
    <row r="1828" spans="1:9" x14ac:dyDescent="0.3">
      <c r="A1828">
        <v>91350</v>
      </c>
      <c r="B1828" t="s">
        <v>7643</v>
      </c>
      <c r="C1828" t="s">
        <v>7644</v>
      </c>
      <c r="D1828" t="s">
        <v>7645</v>
      </c>
      <c r="E1828">
        <f>-4.72 -76.46 -165.99</f>
        <v>-247.17000000000002</v>
      </c>
      <c r="F1828" t="s">
        <v>7646</v>
      </c>
      <c r="G1828" t="s">
        <v>7647</v>
      </c>
      <c r="H1828" t="s">
        <v>7648</v>
      </c>
      <c r="I1828" t="s">
        <v>7649</v>
      </c>
    </row>
    <row r="1829" spans="1:9" x14ac:dyDescent="0.3">
      <c r="A1829">
        <v>91400</v>
      </c>
      <c r="B1829" t="s">
        <v>7650</v>
      </c>
      <c r="C1829" t="s">
        <v>7651</v>
      </c>
      <c r="D1829" t="s">
        <v>7652</v>
      </c>
      <c r="E1829">
        <f>-3.97 -74.2 -166.37</f>
        <v>-244.54000000000002</v>
      </c>
      <c r="F1829" t="s">
        <v>7653</v>
      </c>
      <c r="G1829" t="s">
        <v>7654</v>
      </c>
      <c r="H1829" t="s">
        <v>7655</v>
      </c>
      <c r="I1829" t="s">
        <v>7656</v>
      </c>
    </row>
    <row r="1830" spans="1:9" x14ac:dyDescent="0.3">
      <c r="A1830">
        <v>91450</v>
      </c>
      <c r="B1830" t="s">
        <v>7657</v>
      </c>
      <c r="C1830" t="s">
        <v>7658</v>
      </c>
      <c r="D1830" t="s">
        <v>7659</v>
      </c>
      <c r="E1830">
        <f>-3.62 -73.52 -166.41</f>
        <v>-243.55</v>
      </c>
      <c r="F1830" t="s">
        <v>7660</v>
      </c>
      <c r="G1830" t="s">
        <v>7661</v>
      </c>
      <c r="H1830" t="s">
        <v>7662</v>
      </c>
      <c r="I1830" t="s">
        <v>7663</v>
      </c>
    </row>
    <row r="1831" spans="1:9" x14ac:dyDescent="0.3">
      <c r="A1831">
        <v>91500</v>
      </c>
      <c r="B1831" t="s">
        <v>7664</v>
      </c>
      <c r="C1831" t="s">
        <v>7665</v>
      </c>
      <c r="D1831" t="s">
        <v>7666</v>
      </c>
      <c r="E1831">
        <f>-3.16 -72.06 -166.74</f>
        <v>-241.96</v>
      </c>
      <c r="F1831" t="s">
        <v>7667</v>
      </c>
      <c r="G1831" t="s">
        <v>7668</v>
      </c>
      <c r="H1831" t="s">
        <v>7669</v>
      </c>
      <c r="I1831" t="s">
        <v>7670</v>
      </c>
    </row>
    <row r="1832" spans="1:9" x14ac:dyDescent="0.3">
      <c r="A1832">
        <v>91550</v>
      </c>
      <c r="B1832" t="s">
        <v>7664</v>
      </c>
      <c r="C1832" t="s">
        <v>7665</v>
      </c>
      <c r="D1832" t="s">
        <v>7666</v>
      </c>
      <c r="E1832">
        <f>-3.16 -72.06 -166.74</f>
        <v>-241.96</v>
      </c>
      <c r="F1832" t="s">
        <v>7667</v>
      </c>
      <c r="G1832" t="s">
        <v>7668</v>
      </c>
      <c r="H1832" t="s">
        <v>7669</v>
      </c>
      <c r="I1832" t="s">
        <v>7670</v>
      </c>
    </row>
    <row r="1833" spans="1:9" x14ac:dyDescent="0.3">
      <c r="A1833">
        <v>91600</v>
      </c>
      <c r="B1833" t="s">
        <v>7671</v>
      </c>
      <c r="C1833" t="s">
        <v>7672</v>
      </c>
      <c r="D1833" t="s">
        <v>7673</v>
      </c>
      <c r="E1833">
        <f>-0.4 -65.64 -168</f>
        <v>-234.04000000000002</v>
      </c>
      <c r="F1833" t="s">
        <v>7674</v>
      </c>
      <c r="G1833" t="s">
        <v>7675</v>
      </c>
      <c r="H1833" t="s">
        <v>7676</v>
      </c>
      <c r="I1833" t="s">
        <v>7677</v>
      </c>
    </row>
    <row r="1834" spans="1:9" x14ac:dyDescent="0.3">
      <c r="A1834">
        <v>91650</v>
      </c>
      <c r="B1834" t="s">
        <v>7671</v>
      </c>
      <c r="C1834" t="s">
        <v>7672</v>
      </c>
      <c r="D1834" t="s">
        <v>7673</v>
      </c>
      <c r="E1834">
        <f>-0.4 -65.64 -168</f>
        <v>-234.04000000000002</v>
      </c>
      <c r="F1834" t="s">
        <v>7674</v>
      </c>
      <c r="G1834" t="s">
        <v>7675</v>
      </c>
      <c r="H1834" t="s">
        <v>7676</v>
      </c>
      <c r="I1834" t="s">
        <v>7677</v>
      </c>
    </row>
    <row r="1835" spans="1:9" x14ac:dyDescent="0.3">
      <c r="A1835">
        <v>91700</v>
      </c>
      <c r="B1835" t="s">
        <v>7678</v>
      </c>
      <c r="C1835" t="s">
        <v>7679</v>
      </c>
      <c r="D1835" t="s">
        <v>7680</v>
      </c>
      <c r="E1835">
        <f>-0.09 -64.84 -168.25</f>
        <v>-233.18</v>
      </c>
      <c r="F1835" t="s">
        <v>7681</v>
      </c>
      <c r="G1835" t="s">
        <v>7682</v>
      </c>
      <c r="H1835" t="s">
        <v>7683</v>
      </c>
      <c r="I1835" t="s">
        <v>7684</v>
      </c>
    </row>
    <row r="1836" spans="1:9" x14ac:dyDescent="0.3">
      <c r="A1836">
        <v>91750</v>
      </c>
      <c r="B1836" t="s">
        <v>7685</v>
      </c>
      <c r="C1836" t="s">
        <v>7686</v>
      </c>
      <c r="D1836" t="s">
        <v>7687</v>
      </c>
      <c r="E1836" t="s">
        <v>7688</v>
      </c>
      <c r="F1836" t="s">
        <v>7689</v>
      </c>
      <c r="G1836" t="s">
        <v>7690</v>
      </c>
      <c r="H1836" t="s">
        <v>7691</v>
      </c>
      <c r="I1836" t="s">
        <v>7692</v>
      </c>
    </row>
    <row r="1837" spans="1:9" x14ac:dyDescent="0.3">
      <c r="A1837">
        <v>91800</v>
      </c>
      <c r="B1837" t="s">
        <v>7693</v>
      </c>
      <c r="C1837" t="s">
        <v>7694</v>
      </c>
      <c r="D1837" t="s">
        <v>7695</v>
      </c>
      <c r="E1837" t="s">
        <v>7696</v>
      </c>
      <c r="F1837" t="s">
        <v>7697</v>
      </c>
      <c r="G1837" t="s">
        <v>7698</v>
      </c>
      <c r="H1837" t="s">
        <v>7699</v>
      </c>
      <c r="I1837" t="s">
        <v>7700</v>
      </c>
    </row>
    <row r="1838" spans="1:9" x14ac:dyDescent="0.3">
      <c r="A1838">
        <v>91850</v>
      </c>
      <c r="B1838" t="s">
        <v>7701</v>
      </c>
      <c r="C1838" t="s">
        <v>7702</v>
      </c>
      <c r="D1838" t="s">
        <v>7703</v>
      </c>
      <c r="E1838" t="s">
        <v>7704</v>
      </c>
      <c r="F1838" t="s">
        <v>7705</v>
      </c>
      <c r="G1838" t="s">
        <v>7706</v>
      </c>
      <c r="H1838" t="s">
        <v>7707</v>
      </c>
      <c r="I1838" t="s">
        <v>7708</v>
      </c>
    </row>
    <row r="1839" spans="1:9" x14ac:dyDescent="0.3">
      <c r="A1839">
        <v>91900</v>
      </c>
      <c r="B1839" t="s">
        <v>7709</v>
      </c>
      <c r="C1839" t="s">
        <v>7710</v>
      </c>
      <c r="D1839" t="s">
        <v>7711</v>
      </c>
      <c r="E1839" t="s">
        <v>7712</v>
      </c>
      <c r="F1839" t="s">
        <v>7713</v>
      </c>
      <c r="G1839" t="s">
        <v>7714</v>
      </c>
      <c r="H1839" t="s">
        <v>7715</v>
      </c>
      <c r="I1839" t="s">
        <v>7716</v>
      </c>
    </row>
    <row r="1840" spans="1:9" x14ac:dyDescent="0.3">
      <c r="A1840">
        <v>91950</v>
      </c>
      <c r="B1840" t="s">
        <v>7717</v>
      </c>
      <c r="C1840" t="s">
        <v>7718</v>
      </c>
      <c r="D1840" t="s">
        <v>7719</v>
      </c>
      <c r="E1840" t="s">
        <v>7720</v>
      </c>
      <c r="F1840" t="s">
        <v>7721</v>
      </c>
      <c r="G1840" t="s">
        <v>7722</v>
      </c>
      <c r="H1840" t="s">
        <v>7723</v>
      </c>
      <c r="I1840" t="s">
        <v>7724</v>
      </c>
    </row>
    <row r="1841" spans="1:9" x14ac:dyDescent="0.3">
      <c r="A1841">
        <v>92000</v>
      </c>
      <c r="B1841" t="s">
        <v>7725</v>
      </c>
      <c r="C1841" t="s">
        <v>7726</v>
      </c>
      <c r="D1841" t="s">
        <v>7727</v>
      </c>
      <c r="E1841" t="s">
        <v>7728</v>
      </c>
      <c r="F1841" t="s">
        <v>7729</v>
      </c>
      <c r="G1841" t="s">
        <v>7730</v>
      </c>
      <c r="H1841" t="s">
        <v>7731</v>
      </c>
      <c r="I1841" t="s">
        <v>7732</v>
      </c>
    </row>
    <row r="1842" spans="1:9" x14ac:dyDescent="0.3">
      <c r="A1842">
        <v>92050</v>
      </c>
      <c r="B1842" t="s">
        <v>7733</v>
      </c>
      <c r="C1842" t="s">
        <v>7734</v>
      </c>
      <c r="D1842" t="s">
        <v>7735</v>
      </c>
      <c r="E1842" t="s">
        <v>7736</v>
      </c>
      <c r="F1842" t="s">
        <v>7737</v>
      </c>
      <c r="G1842" t="s">
        <v>7738</v>
      </c>
      <c r="H1842" t="s">
        <v>7739</v>
      </c>
      <c r="I1842" t="s">
        <v>7740</v>
      </c>
    </row>
    <row r="1843" spans="1:9" x14ac:dyDescent="0.3">
      <c r="A1843">
        <v>92100</v>
      </c>
      <c r="B1843" t="s">
        <v>7733</v>
      </c>
      <c r="C1843" t="s">
        <v>7734</v>
      </c>
      <c r="D1843" t="s">
        <v>7735</v>
      </c>
      <c r="E1843" t="s">
        <v>7736</v>
      </c>
      <c r="F1843" t="s">
        <v>7737</v>
      </c>
      <c r="G1843" t="s">
        <v>7738</v>
      </c>
      <c r="H1843" t="s">
        <v>7739</v>
      </c>
      <c r="I1843" t="s">
        <v>7740</v>
      </c>
    </row>
    <row r="1844" spans="1:9" x14ac:dyDescent="0.3">
      <c r="A1844">
        <v>92150</v>
      </c>
      <c r="B1844" t="s">
        <v>7741</v>
      </c>
      <c r="C1844" t="s">
        <v>7742</v>
      </c>
      <c r="D1844" t="s">
        <v>7743</v>
      </c>
      <c r="E1844" t="s">
        <v>7744</v>
      </c>
      <c r="F1844" t="s">
        <v>7745</v>
      </c>
      <c r="G1844" t="s">
        <v>7746</v>
      </c>
      <c r="H1844" t="s">
        <v>7747</v>
      </c>
      <c r="I1844" t="s">
        <v>7748</v>
      </c>
    </row>
    <row r="1845" spans="1:9" x14ac:dyDescent="0.3">
      <c r="A1845">
        <v>92200</v>
      </c>
      <c r="B1845" t="s">
        <v>7749</v>
      </c>
      <c r="C1845" t="s">
        <v>7750</v>
      </c>
      <c r="D1845" t="s">
        <v>7751</v>
      </c>
      <c r="E1845" t="s">
        <v>7752</v>
      </c>
      <c r="F1845" t="s">
        <v>7753</v>
      </c>
      <c r="G1845" t="s">
        <v>7754</v>
      </c>
      <c r="H1845" t="s">
        <v>7755</v>
      </c>
      <c r="I1845" t="s">
        <v>7756</v>
      </c>
    </row>
    <row r="1846" spans="1:9" x14ac:dyDescent="0.3">
      <c r="A1846">
        <v>92250</v>
      </c>
      <c r="B1846" t="s">
        <v>7757</v>
      </c>
      <c r="C1846" t="s">
        <v>7758</v>
      </c>
      <c r="D1846" t="s">
        <v>7759</v>
      </c>
      <c r="E1846" t="s">
        <v>7760</v>
      </c>
      <c r="F1846" t="s">
        <v>7761</v>
      </c>
      <c r="G1846" t="s">
        <v>7762</v>
      </c>
      <c r="H1846" t="s">
        <v>7763</v>
      </c>
      <c r="I1846" t="s">
        <v>7764</v>
      </c>
    </row>
    <row r="1847" spans="1:9" x14ac:dyDescent="0.3">
      <c r="A1847">
        <v>92300</v>
      </c>
      <c r="B1847" t="s">
        <v>7765</v>
      </c>
      <c r="C1847" t="s">
        <v>7766</v>
      </c>
      <c r="D1847" t="s">
        <v>7767</v>
      </c>
      <c r="E1847" t="s">
        <v>7768</v>
      </c>
      <c r="F1847" t="s">
        <v>7769</v>
      </c>
      <c r="G1847" t="s">
        <v>7770</v>
      </c>
      <c r="H1847" t="s">
        <v>7771</v>
      </c>
      <c r="I1847" t="s">
        <v>7772</v>
      </c>
    </row>
    <row r="1848" spans="1:9" x14ac:dyDescent="0.3">
      <c r="A1848">
        <v>92350</v>
      </c>
      <c r="B1848" t="s">
        <v>7773</v>
      </c>
      <c r="C1848" t="s">
        <v>7774</v>
      </c>
      <c r="D1848" t="s">
        <v>7775</v>
      </c>
      <c r="E1848" t="s">
        <v>7776</v>
      </c>
      <c r="F1848" t="s">
        <v>7777</v>
      </c>
      <c r="G1848" t="s">
        <v>7778</v>
      </c>
      <c r="H1848" t="s">
        <v>7779</v>
      </c>
      <c r="I1848" t="s">
        <v>7780</v>
      </c>
    </row>
    <row r="1849" spans="1:9" x14ac:dyDescent="0.3">
      <c r="A1849">
        <v>92400</v>
      </c>
      <c r="B1849" t="s">
        <v>7781</v>
      </c>
      <c r="C1849" t="s">
        <v>7782</v>
      </c>
      <c r="D1849" t="s">
        <v>7783</v>
      </c>
      <c r="E1849" t="s">
        <v>7784</v>
      </c>
      <c r="F1849" t="s">
        <v>7785</v>
      </c>
      <c r="G1849" t="s">
        <v>7786</v>
      </c>
      <c r="H1849" t="s">
        <v>7787</v>
      </c>
      <c r="I1849" t="s">
        <v>7788</v>
      </c>
    </row>
    <row r="1850" spans="1:9" x14ac:dyDescent="0.3">
      <c r="A1850">
        <v>92450</v>
      </c>
      <c r="B1850" t="s">
        <v>7781</v>
      </c>
      <c r="C1850" t="s">
        <v>7782</v>
      </c>
      <c r="D1850" t="s">
        <v>7783</v>
      </c>
      <c r="E1850" t="s">
        <v>7784</v>
      </c>
      <c r="F1850" t="s">
        <v>7785</v>
      </c>
      <c r="G1850" t="s">
        <v>7786</v>
      </c>
      <c r="H1850" t="s">
        <v>7787</v>
      </c>
      <c r="I1850" t="s">
        <v>7788</v>
      </c>
    </row>
    <row r="1851" spans="1:9" x14ac:dyDescent="0.3">
      <c r="A1851">
        <v>92500</v>
      </c>
      <c r="B1851" t="s">
        <v>7789</v>
      </c>
      <c r="C1851" t="s">
        <v>7790</v>
      </c>
      <c r="D1851" t="s">
        <v>7791</v>
      </c>
      <c r="E1851" t="s">
        <v>7792</v>
      </c>
      <c r="F1851" t="s">
        <v>7793</v>
      </c>
      <c r="G1851" t="s">
        <v>7794</v>
      </c>
      <c r="H1851" t="s">
        <v>7795</v>
      </c>
      <c r="I1851" t="s">
        <v>7796</v>
      </c>
    </row>
    <row r="1852" spans="1:9" x14ac:dyDescent="0.3">
      <c r="A1852">
        <v>92550</v>
      </c>
      <c r="B1852" t="s">
        <v>7797</v>
      </c>
      <c r="C1852" t="s">
        <v>7798</v>
      </c>
      <c r="D1852" t="s">
        <v>7799</v>
      </c>
      <c r="E1852" t="s">
        <v>7800</v>
      </c>
      <c r="F1852" t="s">
        <v>7801</v>
      </c>
      <c r="G1852" t="s">
        <v>7802</v>
      </c>
      <c r="H1852" t="s">
        <v>7803</v>
      </c>
      <c r="I1852" t="s">
        <v>7804</v>
      </c>
    </row>
    <row r="1853" spans="1:9" x14ac:dyDescent="0.3">
      <c r="A1853">
        <v>92600</v>
      </c>
      <c r="B1853" t="s">
        <v>7805</v>
      </c>
      <c r="C1853" t="s">
        <v>7806</v>
      </c>
      <c r="D1853" t="s">
        <v>7807</v>
      </c>
      <c r="E1853" t="s">
        <v>7808</v>
      </c>
      <c r="F1853" t="s">
        <v>7809</v>
      </c>
      <c r="G1853" t="s">
        <v>7810</v>
      </c>
      <c r="H1853" t="s">
        <v>7811</v>
      </c>
      <c r="I1853" t="s">
        <v>7812</v>
      </c>
    </row>
    <row r="1854" spans="1:9" x14ac:dyDescent="0.3">
      <c r="A1854">
        <v>92650</v>
      </c>
      <c r="B1854" t="s">
        <v>7805</v>
      </c>
      <c r="C1854" t="s">
        <v>7806</v>
      </c>
      <c r="D1854" t="s">
        <v>7807</v>
      </c>
      <c r="E1854" t="s">
        <v>7808</v>
      </c>
      <c r="F1854" t="s">
        <v>7809</v>
      </c>
      <c r="G1854" t="s">
        <v>7810</v>
      </c>
      <c r="H1854" t="s">
        <v>7811</v>
      </c>
      <c r="I1854" t="s">
        <v>7812</v>
      </c>
    </row>
    <row r="1855" spans="1:9" x14ac:dyDescent="0.3">
      <c r="A1855">
        <v>92700</v>
      </c>
      <c r="B1855" t="s">
        <v>7813</v>
      </c>
      <c r="C1855" t="s">
        <v>7814</v>
      </c>
      <c r="D1855" t="s">
        <v>7815</v>
      </c>
      <c r="E1855" t="s">
        <v>7816</v>
      </c>
      <c r="F1855" t="s">
        <v>7817</v>
      </c>
      <c r="G1855" t="s">
        <v>7818</v>
      </c>
      <c r="H1855" t="s">
        <v>7819</v>
      </c>
      <c r="I1855" t="s">
        <v>7820</v>
      </c>
    </row>
    <row r="1856" spans="1:9" x14ac:dyDescent="0.3">
      <c r="A1856">
        <v>92750</v>
      </c>
      <c r="B1856" t="s">
        <v>7821</v>
      </c>
      <c r="C1856" t="s">
        <v>7822</v>
      </c>
      <c r="D1856" t="s">
        <v>7823</v>
      </c>
      <c r="E1856" t="s">
        <v>7824</v>
      </c>
      <c r="F1856" t="s">
        <v>7825</v>
      </c>
      <c r="G1856" t="s">
        <v>7826</v>
      </c>
      <c r="H1856" t="s">
        <v>7827</v>
      </c>
      <c r="I1856" t="s">
        <v>7828</v>
      </c>
    </row>
    <row r="1857" spans="1:9" x14ac:dyDescent="0.3">
      <c r="A1857">
        <v>92800</v>
      </c>
      <c r="B1857" t="s">
        <v>7821</v>
      </c>
      <c r="C1857" t="s">
        <v>7822</v>
      </c>
      <c r="D1857" t="s">
        <v>7823</v>
      </c>
      <c r="E1857" t="s">
        <v>7824</v>
      </c>
      <c r="F1857" t="s">
        <v>7825</v>
      </c>
      <c r="G1857" t="s">
        <v>7826</v>
      </c>
      <c r="H1857" t="s">
        <v>7827</v>
      </c>
      <c r="I1857" t="s">
        <v>7828</v>
      </c>
    </row>
    <row r="1858" spans="1:9" x14ac:dyDescent="0.3">
      <c r="A1858">
        <v>92850</v>
      </c>
      <c r="B1858" t="s">
        <v>7829</v>
      </c>
      <c r="C1858" t="s">
        <v>7830</v>
      </c>
      <c r="D1858" t="s">
        <v>7831</v>
      </c>
      <c r="E1858" t="s">
        <v>7832</v>
      </c>
      <c r="F1858" t="s">
        <v>7833</v>
      </c>
      <c r="G1858" t="s">
        <v>7834</v>
      </c>
      <c r="H1858" t="s">
        <v>7835</v>
      </c>
      <c r="I1858" t="s">
        <v>7836</v>
      </c>
    </row>
    <row r="1859" spans="1:9" x14ac:dyDescent="0.3">
      <c r="A1859">
        <v>92900</v>
      </c>
      <c r="B1859" t="s">
        <v>7829</v>
      </c>
      <c r="C1859" t="s">
        <v>7830</v>
      </c>
      <c r="D1859" t="s">
        <v>7831</v>
      </c>
      <c r="E1859" t="s">
        <v>7832</v>
      </c>
      <c r="F1859" t="s">
        <v>7833</v>
      </c>
      <c r="G1859" t="s">
        <v>7834</v>
      </c>
      <c r="H1859" t="s">
        <v>7835</v>
      </c>
      <c r="I1859" t="s">
        <v>7836</v>
      </c>
    </row>
    <row r="1860" spans="1:9" x14ac:dyDescent="0.3">
      <c r="A1860">
        <v>92950</v>
      </c>
      <c r="B1860" t="s">
        <v>7837</v>
      </c>
      <c r="C1860" t="s">
        <v>7838</v>
      </c>
      <c r="D1860" t="s">
        <v>7839</v>
      </c>
      <c r="E1860" t="s">
        <v>7840</v>
      </c>
      <c r="F1860" t="s">
        <v>7841</v>
      </c>
      <c r="G1860" t="s">
        <v>7842</v>
      </c>
      <c r="H1860" t="s">
        <v>7843</v>
      </c>
      <c r="I1860" t="s">
        <v>7844</v>
      </c>
    </row>
    <row r="1861" spans="1:9" x14ac:dyDescent="0.3">
      <c r="A1861">
        <v>93000</v>
      </c>
      <c r="B1861" t="s">
        <v>7837</v>
      </c>
      <c r="C1861" t="s">
        <v>7838</v>
      </c>
      <c r="D1861" t="s">
        <v>7839</v>
      </c>
      <c r="E1861" t="s">
        <v>7840</v>
      </c>
      <c r="F1861" t="s">
        <v>7841</v>
      </c>
      <c r="G1861" t="s">
        <v>7842</v>
      </c>
      <c r="H1861" t="s">
        <v>7843</v>
      </c>
      <c r="I1861" t="s">
        <v>7844</v>
      </c>
    </row>
    <row r="1862" spans="1:9" x14ac:dyDescent="0.3">
      <c r="A1862">
        <v>93050</v>
      </c>
      <c r="B1862" t="s">
        <v>7845</v>
      </c>
      <c r="C1862" t="s">
        <v>7846</v>
      </c>
      <c r="D1862" t="s">
        <v>7847</v>
      </c>
      <c r="E1862" t="s">
        <v>7848</v>
      </c>
      <c r="F1862" t="s">
        <v>7849</v>
      </c>
      <c r="G1862" t="s">
        <v>7850</v>
      </c>
      <c r="H1862" t="s">
        <v>7851</v>
      </c>
      <c r="I1862" t="s">
        <v>7852</v>
      </c>
    </row>
    <row r="1863" spans="1:9" x14ac:dyDescent="0.3">
      <c r="A1863">
        <v>93100</v>
      </c>
      <c r="B1863" t="s">
        <v>7845</v>
      </c>
      <c r="C1863" t="s">
        <v>7846</v>
      </c>
      <c r="D1863" t="s">
        <v>7847</v>
      </c>
      <c r="E1863" t="s">
        <v>7848</v>
      </c>
      <c r="F1863" t="s">
        <v>7849</v>
      </c>
      <c r="G1863" t="s">
        <v>7850</v>
      </c>
      <c r="H1863" t="s">
        <v>7851</v>
      </c>
      <c r="I1863" t="s">
        <v>7852</v>
      </c>
    </row>
    <row r="1864" spans="1:9" x14ac:dyDescent="0.3">
      <c r="A1864">
        <v>93150</v>
      </c>
      <c r="B1864" t="s">
        <v>7845</v>
      </c>
      <c r="C1864" t="s">
        <v>7846</v>
      </c>
      <c r="D1864" t="s">
        <v>7847</v>
      </c>
      <c r="E1864" t="s">
        <v>7848</v>
      </c>
      <c r="F1864" t="s">
        <v>7849</v>
      </c>
      <c r="G1864" t="s">
        <v>7850</v>
      </c>
      <c r="H1864" t="s">
        <v>7851</v>
      </c>
      <c r="I1864" t="s">
        <v>7852</v>
      </c>
    </row>
    <row r="1865" spans="1:9" x14ac:dyDescent="0.3">
      <c r="A1865">
        <v>93200</v>
      </c>
      <c r="B1865" t="s">
        <v>7853</v>
      </c>
      <c r="C1865" t="s">
        <v>7854</v>
      </c>
      <c r="D1865" t="s">
        <v>7855</v>
      </c>
      <c r="E1865" t="s">
        <v>7856</v>
      </c>
      <c r="F1865" t="s">
        <v>7857</v>
      </c>
      <c r="G1865" t="s">
        <v>7858</v>
      </c>
      <c r="H1865" t="s">
        <v>7859</v>
      </c>
      <c r="I1865" t="s">
        <v>7860</v>
      </c>
    </row>
    <row r="1866" spans="1:9" x14ac:dyDescent="0.3">
      <c r="A1866">
        <v>93250</v>
      </c>
      <c r="B1866" t="s">
        <v>7853</v>
      </c>
      <c r="C1866" t="s">
        <v>7854</v>
      </c>
      <c r="D1866" t="s">
        <v>7855</v>
      </c>
      <c r="E1866" t="s">
        <v>7856</v>
      </c>
      <c r="F1866" t="s">
        <v>7857</v>
      </c>
      <c r="G1866" t="s">
        <v>7858</v>
      </c>
      <c r="H1866" t="s">
        <v>7859</v>
      </c>
      <c r="I1866" t="s">
        <v>7860</v>
      </c>
    </row>
    <row r="1867" spans="1:9" x14ac:dyDescent="0.3">
      <c r="A1867">
        <v>93300</v>
      </c>
      <c r="B1867" t="s">
        <v>7861</v>
      </c>
      <c r="C1867" t="s">
        <v>7862</v>
      </c>
      <c r="D1867" t="s">
        <v>7863</v>
      </c>
      <c r="E1867" t="s">
        <v>7864</v>
      </c>
      <c r="F1867" t="s">
        <v>7865</v>
      </c>
      <c r="G1867" t="s">
        <v>7866</v>
      </c>
      <c r="H1867" t="s">
        <v>7867</v>
      </c>
      <c r="I1867" t="s">
        <v>7868</v>
      </c>
    </row>
    <row r="1868" spans="1:9" x14ac:dyDescent="0.3">
      <c r="A1868">
        <v>93350</v>
      </c>
      <c r="B1868" t="s">
        <v>7869</v>
      </c>
      <c r="C1868" t="s">
        <v>7870</v>
      </c>
      <c r="D1868" t="s">
        <v>7871</v>
      </c>
      <c r="E1868" t="s">
        <v>7872</v>
      </c>
      <c r="F1868" t="s">
        <v>7873</v>
      </c>
      <c r="G1868" t="s">
        <v>7874</v>
      </c>
      <c r="H1868" t="s">
        <v>7875</v>
      </c>
      <c r="I1868" t="s">
        <v>7876</v>
      </c>
    </row>
    <row r="1869" spans="1:9" x14ac:dyDescent="0.3">
      <c r="A1869">
        <v>93400</v>
      </c>
      <c r="B1869" t="s">
        <v>7877</v>
      </c>
      <c r="C1869" t="s">
        <v>7878</v>
      </c>
      <c r="D1869" t="s">
        <v>7879</v>
      </c>
      <c r="E1869" t="s">
        <v>7880</v>
      </c>
      <c r="F1869" t="s">
        <v>7881</v>
      </c>
      <c r="G1869" t="s">
        <v>7882</v>
      </c>
      <c r="H1869" t="s">
        <v>7883</v>
      </c>
      <c r="I1869" t="s">
        <v>7884</v>
      </c>
    </row>
    <row r="1870" spans="1:9" x14ac:dyDescent="0.3">
      <c r="A1870">
        <v>93450</v>
      </c>
      <c r="B1870" t="s">
        <v>7877</v>
      </c>
      <c r="C1870" t="s">
        <v>7878</v>
      </c>
      <c r="D1870" t="s">
        <v>7879</v>
      </c>
      <c r="E1870" t="s">
        <v>7880</v>
      </c>
      <c r="F1870" t="s">
        <v>7881</v>
      </c>
      <c r="G1870" t="s">
        <v>7882</v>
      </c>
      <c r="H1870" t="s">
        <v>7883</v>
      </c>
      <c r="I1870" t="s">
        <v>7884</v>
      </c>
    </row>
    <row r="1871" spans="1:9" x14ac:dyDescent="0.3">
      <c r="A1871">
        <v>93500</v>
      </c>
      <c r="B1871" t="s">
        <v>7885</v>
      </c>
      <c r="C1871" t="s">
        <v>7886</v>
      </c>
      <c r="D1871" t="s">
        <v>7887</v>
      </c>
      <c r="E1871" t="s">
        <v>7888</v>
      </c>
      <c r="F1871" t="s">
        <v>7889</v>
      </c>
      <c r="G1871" t="s">
        <v>7890</v>
      </c>
      <c r="H1871" t="s">
        <v>7891</v>
      </c>
      <c r="I1871" t="s">
        <v>7892</v>
      </c>
    </row>
    <row r="1872" spans="1:9" x14ac:dyDescent="0.3">
      <c r="A1872">
        <v>93550</v>
      </c>
      <c r="B1872" t="s">
        <v>7893</v>
      </c>
      <c r="C1872" t="s">
        <v>7894</v>
      </c>
      <c r="D1872" t="s">
        <v>7895</v>
      </c>
      <c r="E1872" t="s">
        <v>7896</v>
      </c>
      <c r="F1872" t="s">
        <v>7897</v>
      </c>
      <c r="G1872" t="s">
        <v>7898</v>
      </c>
      <c r="H1872" t="s">
        <v>1</v>
      </c>
      <c r="I1872" t="s">
        <v>7899</v>
      </c>
    </row>
    <row r="1873" spans="1:9" x14ac:dyDescent="0.3">
      <c r="A1873">
        <v>93600</v>
      </c>
      <c r="B1873" t="s">
        <v>7893</v>
      </c>
      <c r="C1873" t="s">
        <v>7894</v>
      </c>
      <c r="D1873" t="s">
        <v>7895</v>
      </c>
      <c r="E1873" t="s">
        <v>7896</v>
      </c>
      <c r="F1873" t="s">
        <v>7897</v>
      </c>
      <c r="G1873" t="s">
        <v>7898</v>
      </c>
      <c r="H1873" t="s">
        <v>1</v>
      </c>
      <c r="I1873" t="s">
        <v>7899</v>
      </c>
    </row>
    <row r="1874" spans="1:9" x14ac:dyDescent="0.3">
      <c r="A1874">
        <v>93650</v>
      </c>
      <c r="B1874" t="s">
        <v>7900</v>
      </c>
      <c r="C1874" t="s">
        <v>7901</v>
      </c>
      <c r="D1874" t="s">
        <v>7902</v>
      </c>
      <c r="E1874" t="s">
        <v>7903</v>
      </c>
      <c r="F1874" t="s">
        <v>7904</v>
      </c>
      <c r="G1874" t="s">
        <v>7905</v>
      </c>
      <c r="H1874" t="s">
        <v>7906</v>
      </c>
      <c r="I1874" t="s">
        <v>7907</v>
      </c>
    </row>
    <row r="1875" spans="1:9" x14ac:dyDescent="0.3">
      <c r="A1875">
        <v>93700</v>
      </c>
      <c r="B1875" t="s">
        <v>7900</v>
      </c>
      <c r="C1875" t="s">
        <v>7901</v>
      </c>
      <c r="D1875" t="s">
        <v>7902</v>
      </c>
      <c r="E1875" t="s">
        <v>7903</v>
      </c>
      <c r="F1875" t="s">
        <v>7904</v>
      </c>
      <c r="G1875" t="s">
        <v>7905</v>
      </c>
      <c r="H1875" t="s">
        <v>7906</v>
      </c>
      <c r="I1875" t="s">
        <v>7907</v>
      </c>
    </row>
    <row r="1876" spans="1:9" x14ac:dyDescent="0.3">
      <c r="A1876">
        <v>93750</v>
      </c>
      <c r="B1876" t="s">
        <v>7908</v>
      </c>
      <c r="C1876" t="s">
        <v>7909</v>
      </c>
      <c r="D1876" t="s">
        <v>7910</v>
      </c>
      <c r="E1876" t="s">
        <v>7911</v>
      </c>
      <c r="F1876" t="s">
        <v>7912</v>
      </c>
      <c r="G1876" t="s">
        <v>7913</v>
      </c>
      <c r="H1876" t="s">
        <v>7914</v>
      </c>
      <c r="I1876" t="s">
        <v>7915</v>
      </c>
    </row>
    <row r="1877" spans="1:9" x14ac:dyDescent="0.3">
      <c r="A1877">
        <v>93800</v>
      </c>
      <c r="B1877" t="s">
        <v>7916</v>
      </c>
      <c r="C1877" t="s">
        <v>7917</v>
      </c>
      <c r="D1877" t="s">
        <v>7918</v>
      </c>
      <c r="E1877" t="s">
        <v>7919</v>
      </c>
      <c r="F1877" t="s">
        <v>7920</v>
      </c>
      <c r="G1877" t="s">
        <v>7921</v>
      </c>
      <c r="H1877" t="s">
        <v>7922</v>
      </c>
      <c r="I1877" t="s">
        <v>7923</v>
      </c>
    </row>
    <row r="1878" spans="1:9" x14ac:dyDescent="0.3">
      <c r="A1878">
        <v>93850</v>
      </c>
      <c r="B1878" t="s">
        <v>7924</v>
      </c>
      <c r="C1878" t="s">
        <v>7925</v>
      </c>
      <c r="D1878" t="s">
        <v>7926</v>
      </c>
      <c r="E1878" t="s">
        <v>7927</v>
      </c>
      <c r="F1878" t="s">
        <v>7928</v>
      </c>
      <c r="G1878" t="s">
        <v>7929</v>
      </c>
      <c r="H1878" t="s">
        <v>7930</v>
      </c>
      <c r="I1878" t="s">
        <v>7931</v>
      </c>
    </row>
    <row r="1879" spans="1:9" x14ac:dyDescent="0.3">
      <c r="A1879">
        <v>93900</v>
      </c>
      <c r="B1879" t="s">
        <v>7932</v>
      </c>
      <c r="C1879" t="s">
        <v>7933</v>
      </c>
      <c r="D1879" t="s">
        <v>7934</v>
      </c>
      <c r="E1879" t="s">
        <v>7935</v>
      </c>
      <c r="F1879" t="s">
        <v>7936</v>
      </c>
      <c r="G1879" t="s">
        <v>7937</v>
      </c>
      <c r="H1879" t="s">
        <v>7938</v>
      </c>
      <c r="I1879" t="s">
        <v>7939</v>
      </c>
    </row>
    <row r="1880" spans="1:9" x14ac:dyDescent="0.3">
      <c r="A1880">
        <v>93950</v>
      </c>
      <c r="B1880" t="s">
        <v>7932</v>
      </c>
      <c r="C1880" t="s">
        <v>7933</v>
      </c>
      <c r="D1880" t="s">
        <v>7934</v>
      </c>
      <c r="E1880" t="s">
        <v>7935</v>
      </c>
      <c r="F1880" t="s">
        <v>7936</v>
      </c>
      <c r="G1880" t="s">
        <v>7937</v>
      </c>
      <c r="H1880" t="s">
        <v>7938</v>
      </c>
      <c r="I1880" t="s">
        <v>7939</v>
      </c>
    </row>
    <row r="1881" spans="1:9" x14ac:dyDescent="0.3">
      <c r="A1881">
        <v>94000</v>
      </c>
      <c r="B1881" t="s">
        <v>7940</v>
      </c>
      <c r="C1881" t="s">
        <v>7941</v>
      </c>
      <c r="D1881" t="s">
        <v>7942</v>
      </c>
      <c r="E1881" t="s">
        <v>7943</v>
      </c>
      <c r="F1881" t="s">
        <v>7944</v>
      </c>
      <c r="G1881" t="s">
        <v>7945</v>
      </c>
      <c r="H1881" t="s">
        <v>7946</v>
      </c>
      <c r="I1881" t="s">
        <v>7947</v>
      </c>
    </row>
    <row r="1882" spans="1:9" x14ac:dyDescent="0.3">
      <c r="A1882">
        <v>94050</v>
      </c>
      <c r="B1882" t="s">
        <v>7948</v>
      </c>
      <c r="C1882" t="s">
        <v>7949</v>
      </c>
      <c r="D1882" t="s">
        <v>7950</v>
      </c>
      <c r="E1882" t="s">
        <v>7951</v>
      </c>
      <c r="F1882" t="s">
        <v>7952</v>
      </c>
      <c r="G1882" t="s">
        <v>7953</v>
      </c>
      <c r="H1882" t="s">
        <v>7954</v>
      </c>
      <c r="I1882" t="s">
        <v>7955</v>
      </c>
    </row>
    <row r="1883" spans="1:9" x14ac:dyDescent="0.3">
      <c r="A1883">
        <v>94100</v>
      </c>
      <c r="B1883" t="s">
        <v>7956</v>
      </c>
      <c r="C1883" t="s">
        <v>7957</v>
      </c>
      <c r="D1883" t="s">
        <v>7958</v>
      </c>
      <c r="E1883" t="s">
        <v>7959</v>
      </c>
      <c r="F1883" t="s">
        <v>7960</v>
      </c>
      <c r="G1883" t="s">
        <v>7961</v>
      </c>
      <c r="H1883" t="s">
        <v>7962</v>
      </c>
      <c r="I1883" t="s">
        <v>7963</v>
      </c>
    </row>
    <row r="1884" spans="1:9" x14ac:dyDescent="0.3">
      <c r="A1884">
        <v>94150</v>
      </c>
      <c r="B1884" t="s">
        <v>7964</v>
      </c>
      <c r="C1884" t="s">
        <v>7965</v>
      </c>
      <c r="D1884" t="s">
        <v>7966</v>
      </c>
      <c r="E1884" t="s">
        <v>7967</v>
      </c>
      <c r="F1884" t="s">
        <v>7968</v>
      </c>
      <c r="G1884" t="s">
        <v>7969</v>
      </c>
      <c r="H1884" t="s">
        <v>7970</v>
      </c>
      <c r="I1884" t="s">
        <v>7971</v>
      </c>
    </row>
    <row r="1885" spans="1:9" x14ac:dyDescent="0.3">
      <c r="A1885">
        <v>94200</v>
      </c>
      <c r="B1885" t="s">
        <v>7972</v>
      </c>
      <c r="C1885" t="s">
        <v>7973</v>
      </c>
      <c r="D1885" t="s">
        <v>7974</v>
      </c>
      <c r="E1885" t="s">
        <v>7975</v>
      </c>
      <c r="F1885" t="s">
        <v>7976</v>
      </c>
      <c r="G1885" t="s">
        <v>7977</v>
      </c>
      <c r="H1885" t="s">
        <v>7978</v>
      </c>
      <c r="I1885" t="s">
        <v>7979</v>
      </c>
    </row>
    <row r="1886" spans="1:9" x14ac:dyDescent="0.3">
      <c r="A1886">
        <v>94250</v>
      </c>
      <c r="B1886" t="s">
        <v>7980</v>
      </c>
      <c r="C1886" t="s">
        <v>7981</v>
      </c>
      <c r="D1886" t="s">
        <v>7982</v>
      </c>
      <c r="E1886" t="s">
        <v>7983</v>
      </c>
      <c r="F1886" t="s">
        <v>7984</v>
      </c>
      <c r="G1886" t="s">
        <v>7985</v>
      </c>
      <c r="H1886" t="s">
        <v>7986</v>
      </c>
      <c r="I1886" t="s">
        <v>7987</v>
      </c>
    </row>
    <row r="1887" spans="1:9" x14ac:dyDescent="0.3">
      <c r="A1887">
        <v>94300</v>
      </c>
      <c r="B1887" t="s">
        <v>7980</v>
      </c>
      <c r="C1887" t="s">
        <v>7981</v>
      </c>
      <c r="D1887" t="s">
        <v>7982</v>
      </c>
      <c r="E1887" t="s">
        <v>7983</v>
      </c>
      <c r="F1887" t="s">
        <v>7984</v>
      </c>
      <c r="G1887" t="s">
        <v>7985</v>
      </c>
      <c r="H1887" t="s">
        <v>7986</v>
      </c>
      <c r="I1887" t="s">
        <v>7987</v>
      </c>
    </row>
    <row r="1888" spans="1:9" x14ac:dyDescent="0.3">
      <c r="A1888">
        <v>94350</v>
      </c>
      <c r="B1888" t="s">
        <v>7988</v>
      </c>
      <c r="C1888" t="s">
        <v>7989</v>
      </c>
      <c r="D1888" t="s">
        <v>7990</v>
      </c>
      <c r="E1888" t="s">
        <v>7991</v>
      </c>
      <c r="F1888" t="s">
        <v>7992</v>
      </c>
      <c r="G1888" t="s">
        <v>7993</v>
      </c>
      <c r="H1888" t="s">
        <v>7994</v>
      </c>
      <c r="I1888" t="s">
        <v>7995</v>
      </c>
    </row>
    <row r="1889" spans="1:9" x14ac:dyDescent="0.3">
      <c r="A1889">
        <v>94400</v>
      </c>
      <c r="B1889" t="s">
        <v>7988</v>
      </c>
      <c r="C1889" t="s">
        <v>7989</v>
      </c>
      <c r="D1889" t="s">
        <v>7990</v>
      </c>
      <c r="E1889" t="s">
        <v>7991</v>
      </c>
      <c r="F1889" t="s">
        <v>7992</v>
      </c>
      <c r="G1889" t="s">
        <v>7993</v>
      </c>
      <c r="H1889" t="s">
        <v>7994</v>
      </c>
      <c r="I1889" t="s">
        <v>7995</v>
      </c>
    </row>
    <row r="1890" spans="1:9" x14ac:dyDescent="0.3">
      <c r="A1890">
        <v>94450</v>
      </c>
      <c r="B1890" t="s">
        <v>7996</v>
      </c>
      <c r="C1890" t="s">
        <v>7997</v>
      </c>
      <c r="D1890" t="s">
        <v>7998</v>
      </c>
      <c r="E1890" t="s">
        <v>7999</v>
      </c>
      <c r="F1890" t="s">
        <v>8000</v>
      </c>
      <c r="G1890" t="s">
        <v>8001</v>
      </c>
      <c r="H1890" t="s">
        <v>8002</v>
      </c>
      <c r="I1890" t="s">
        <v>8003</v>
      </c>
    </row>
    <row r="1891" spans="1:9" x14ac:dyDescent="0.3">
      <c r="A1891">
        <v>94500</v>
      </c>
      <c r="B1891" t="s">
        <v>7996</v>
      </c>
      <c r="C1891" t="s">
        <v>7997</v>
      </c>
      <c r="D1891" t="s">
        <v>7998</v>
      </c>
      <c r="E1891" t="s">
        <v>7999</v>
      </c>
      <c r="F1891" t="s">
        <v>8000</v>
      </c>
      <c r="G1891" t="s">
        <v>8001</v>
      </c>
      <c r="H1891" t="s">
        <v>8002</v>
      </c>
      <c r="I1891" t="s">
        <v>8003</v>
      </c>
    </row>
    <row r="1892" spans="1:9" x14ac:dyDescent="0.3">
      <c r="A1892">
        <v>94550</v>
      </c>
      <c r="B1892" t="s">
        <v>7996</v>
      </c>
      <c r="C1892" t="s">
        <v>7997</v>
      </c>
      <c r="D1892" t="s">
        <v>7998</v>
      </c>
      <c r="E1892" t="s">
        <v>7999</v>
      </c>
      <c r="F1892" t="s">
        <v>8000</v>
      </c>
      <c r="G1892" t="s">
        <v>8001</v>
      </c>
      <c r="H1892" t="s">
        <v>8002</v>
      </c>
      <c r="I1892" t="s">
        <v>8003</v>
      </c>
    </row>
    <row r="1893" spans="1:9" x14ac:dyDescent="0.3">
      <c r="A1893">
        <v>94600</v>
      </c>
      <c r="B1893" t="s">
        <v>8004</v>
      </c>
      <c r="C1893" t="s">
        <v>8005</v>
      </c>
      <c r="D1893" t="s">
        <v>8006</v>
      </c>
      <c r="E1893" t="s">
        <v>8007</v>
      </c>
      <c r="F1893" t="s">
        <v>8008</v>
      </c>
      <c r="G1893" t="s">
        <v>8009</v>
      </c>
      <c r="H1893" t="s">
        <v>8010</v>
      </c>
      <c r="I1893" t="s">
        <v>8011</v>
      </c>
    </row>
    <row r="1894" spans="1:9" x14ac:dyDescent="0.3">
      <c r="A1894">
        <v>94650</v>
      </c>
      <c r="B1894" t="s">
        <v>8012</v>
      </c>
      <c r="C1894" t="s">
        <v>8013</v>
      </c>
      <c r="D1894" t="s">
        <v>8014</v>
      </c>
      <c r="E1894" t="s">
        <v>8015</v>
      </c>
      <c r="F1894" t="s">
        <v>8016</v>
      </c>
      <c r="G1894" t="s">
        <v>8017</v>
      </c>
      <c r="H1894" t="s">
        <v>8018</v>
      </c>
      <c r="I1894" t="s">
        <v>8019</v>
      </c>
    </row>
    <row r="1895" spans="1:9" x14ac:dyDescent="0.3">
      <c r="A1895">
        <v>94700</v>
      </c>
      <c r="B1895" t="s">
        <v>8012</v>
      </c>
      <c r="C1895" t="s">
        <v>8013</v>
      </c>
      <c r="D1895" t="s">
        <v>8014</v>
      </c>
      <c r="E1895" t="s">
        <v>8015</v>
      </c>
      <c r="F1895" t="s">
        <v>8016</v>
      </c>
      <c r="G1895" t="s">
        <v>8017</v>
      </c>
      <c r="H1895" t="s">
        <v>8018</v>
      </c>
      <c r="I1895" t="s">
        <v>8019</v>
      </c>
    </row>
    <row r="1896" spans="1:9" x14ac:dyDescent="0.3">
      <c r="A1896">
        <v>94750</v>
      </c>
      <c r="B1896" t="s">
        <v>8020</v>
      </c>
      <c r="C1896" t="s">
        <v>8021</v>
      </c>
      <c r="D1896" t="s">
        <v>8022</v>
      </c>
      <c r="E1896" t="s">
        <v>8023</v>
      </c>
      <c r="F1896" t="s">
        <v>8024</v>
      </c>
      <c r="G1896" t="s">
        <v>8025</v>
      </c>
      <c r="H1896" t="s">
        <v>8026</v>
      </c>
      <c r="I1896" t="s">
        <v>1</v>
      </c>
    </row>
    <row r="1897" spans="1:9" x14ac:dyDescent="0.3">
      <c r="A1897">
        <v>94800</v>
      </c>
      <c r="B1897" t="s">
        <v>8020</v>
      </c>
      <c r="C1897" t="s">
        <v>8021</v>
      </c>
      <c r="D1897" t="s">
        <v>8022</v>
      </c>
      <c r="E1897" t="s">
        <v>8023</v>
      </c>
      <c r="F1897" t="s">
        <v>8024</v>
      </c>
      <c r="G1897" t="s">
        <v>8025</v>
      </c>
      <c r="H1897" t="s">
        <v>8026</v>
      </c>
      <c r="I1897" t="s">
        <v>1</v>
      </c>
    </row>
    <row r="1898" spans="1:9" x14ac:dyDescent="0.3">
      <c r="A1898">
        <v>94850</v>
      </c>
      <c r="B1898" t="s">
        <v>8020</v>
      </c>
      <c r="C1898" t="s">
        <v>8021</v>
      </c>
      <c r="D1898" t="s">
        <v>8022</v>
      </c>
      <c r="E1898" t="s">
        <v>8023</v>
      </c>
      <c r="F1898" t="s">
        <v>8024</v>
      </c>
      <c r="G1898" t="s">
        <v>8025</v>
      </c>
      <c r="H1898" t="s">
        <v>8026</v>
      </c>
      <c r="I1898" t="s">
        <v>1</v>
      </c>
    </row>
    <row r="1899" spans="1:9" x14ac:dyDescent="0.3">
      <c r="A1899">
        <v>94900</v>
      </c>
      <c r="B1899" t="s">
        <v>8027</v>
      </c>
      <c r="C1899" t="s">
        <v>8028</v>
      </c>
      <c r="D1899" t="s">
        <v>8029</v>
      </c>
      <c r="E1899" t="s">
        <v>8030</v>
      </c>
      <c r="F1899" t="s">
        <v>8031</v>
      </c>
      <c r="G1899" t="s">
        <v>8032</v>
      </c>
      <c r="H1899" t="s">
        <v>8033</v>
      </c>
      <c r="I1899" t="s">
        <v>1</v>
      </c>
    </row>
    <row r="1900" spans="1:9" x14ac:dyDescent="0.3">
      <c r="A1900">
        <v>94950</v>
      </c>
      <c r="B1900" t="s">
        <v>8027</v>
      </c>
      <c r="C1900" t="s">
        <v>8028</v>
      </c>
      <c r="D1900" t="s">
        <v>8029</v>
      </c>
      <c r="E1900" t="s">
        <v>8030</v>
      </c>
      <c r="F1900" t="s">
        <v>8031</v>
      </c>
      <c r="G1900" t="s">
        <v>8032</v>
      </c>
      <c r="H1900" t="s">
        <v>8033</v>
      </c>
      <c r="I1900" t="s">
        <v>1</v>
      </c>
    </row>
    <row r="1901" spans="1:9" x14ac:dyDescent="0.3">
      <c r="A1901">
        <v>95000</v>
      </c>
      <c r="B1901" t="s">
        <v>8027</v>
      </c>
      <c r="C1901" t="s">
        <v>8028</v>
      </c>
      <c r="D1901" t="s">
        <v>8029</v>
      </c>
      <c r="E1901" t="s">
        <v>8030</v>
      </c>
      <c r="F1901" t="s">
        <v>8031</v>
      </c>
      <c r="G1901" t="s">
        <v>8032</v>
      </c>
      <c r="H1901" t="s">
        <v>8033</v>
      </c>
      <c r="I1901" t="s">
        <v>1</v>
      </c>
    </row>
    <row r="1902" spans="1:9" x14ac:dyDescent="0.3">
      <c r="A1902">
        <v>95050</v>
      </c>
      <c r="B1902" t="s">
        <v>8034</v>
      </c>
      <c r="C1902" t="s">
        <v>8035</v>
      </c>
      <c r="D1902" t="s">
        <v>8036</v>
      </c>
      <c r="E1902" t="s">
        <v>8037</v>
      </c>
      <c r="F1902" t="s">
        <v>8038</v>
      </c>
      <c r="G1902" t="s">
        <v>8039</v>
      </c>
      <c r="H1902" t="s">
        <v>8040</v>
      </c>
      <c r="I1902" t="s">
        <v>1</v>
      </c>
    </row>
    <row r="1903" spans="1:9" x14ac:dyDescent="0.3">
      <c r="A1903">
        <v>95100</v>
      </c>
      <c r="B1903" t="s">
        <v>8034</v>
      </c>
      <c r="C1903" t="s">
        <v>8035</v>
      </c>
      <c r="D1903" t="s">
        <v>8036</v>
      </c>
      <c r="E1903" t="s">
        <v>8037</v>
      </c>
      <c r="F1903" t="s">
        <v>8038</v>
      </c>
      <c r="G1903" t="s">
        <v>8039</v>
      </c>
      <c r="H1903" t="s">
        <v>8040</v>
      </c>
      <c r="I1903" t="s">
        <v>1</v>
      </c>
    </row>
    <row r="1904" spans="1:9" x14ac:dyDescent="0.3">
      <c r="A1904">
        <v>95150</v>
      </c>
      <c r="B1904" t="s">
        <v>8041</v>
      </c>
      <c r="C1904" t="s">
        <v>8042</v>
      </c>
      <c r="D1904" t="s">
        <v>8043</v>
      </c>
      <c r="E1904" t="s">
        <v>8044</v>
      </c>
      <c r="F1904" t="s">
        <v>8045</v>
      </c>
      <c r="G1904" t="s">
        <v>8046</v>
      </c>
      <c r="H1904" t="s">
        <v>8047</v>
      </c>
      <c r="I1904" t="s">
        <v>1</v>
      </c>
    </row>
    <row r="1905" spans="1:9" x14ac:dyDescent="0.3">
      <c r="A1905">
        <v>95200</v>
      </c>
      <c r="B1905" t="s">
        <v>8041</v>
      </c>
      <c r="C1905" t="s">
        <v>8042</v>
      </c>
      <c r="D1905" t="s">
        <v>8043</v>
      </c>
      <c r="E1905" t="s">
        <v>8044</v>
      </c>
      <c r="F1905" t="s">
        <v>8045</v>
      </c>
      <c r="G1905" t="s">
        <v>8046</v>
      </c>
      <c r="H1905" t="s">
        <v>8047</v>
      </c>
      <c r="I1905" t="s">
        <v>1</v>
      </c>
    </row>
    <row r="1906" spans="1:9" x14ac:dyDescent="0.3">
      <c r="A1906">
        <v>95250</v>
      </c>
      <c r="B1906" t="s">
        <v>8048</v>
      </c>
      <c r="C1906" t="s">
        <v>8049</v>
      </c>
      <c r="D1906" t="s">
        <v>8050</v>
      </c>
      <c r="E1906" t="s">
        <v>8051</v>
      </c>
      <c r="F1906" t="s">
        <v>8052</v>
      </c>
      <c r="G1906" t="s">
        <v>8053</v>
      </c>
      <c r="H1906" t="s">
        <v>8054</v>
      </c>
      <c r="I1906" t="s">
        <v>1</v>
      </c>
    </row>
    <row r="1907" spans="1:9" x14ac:dyDescent="0.3">
      <c r="A1907">
        <v>95300</v>
      </c>
      <c r="B1907" t="s">
        <v>8055</v>
      </c>
      <c r="C1907" t="s">
        <v>8056</v>
      </c>
      <c r="D1907" t="s">
        <v>8057</v>
      </c>
      <c r="E1907" t="s">
        <v>8058</v>
      </c>
      <c r="F1907" t="s">
        <v>8059</v>
      </c>
      <c r="G1907" t="s">
        <v>8060</v>
      </c>
      <c r="H1907" t="s">
        <v>8061</v>
      </c>
      <c r="I1907" t="s">
        <v>1</v>
      </c>
    </row>
    <row r="1908" spans="1:9" x14ac:dyDescent="0.3">
      <c r="A1908">
        <v>95350</v>
      </c>
      <c r="B1908" t="s">
        <v>8062</v>
      </c>
      <c r="C1908" t="s">
        <v>8063</v>
      </c>
      <c r="D1908" t="s">
        <v>8064</v>
      </c>
      <c r="E1908" t="s">
        <v>8065</v>
      </c>
      <c r="F1908" t="s">
        <v>8066</v>
      </c>
      <c r="G1908" t="s">
        <v>8067</v>
      </c>
      <c r="H1908" t="s">
        <v>8068</v>
      </c>
      <c r="I1908" t="s">
        <v>1</v>
      </c>
    </row>
    <row r="1909" spans="1:9" x14ac:dyDescent="0.3">
      <c r="A1909">
        <v>95400</v>
      </c>
      <c r="B1909" t="s">
        <v>8069</v>
      </c>
      <c r="C1909" t="s">
        <v>8070</v>
      </c>
      <c r="D1909" t="s">
        <v>8071</v>
      </c>
      <c r="E1909" t="s">
        <v>8072</v>
      </c>
      <c r="F1909" t="s">
        <v>8073</v>
      </c>
      <c r="G1909" t="s">
        <v>8074</v>
      </c>
      <c r="H1909" t="s">
        <v>8075</v>
      </c>
      <c r="I1909" t="s">
        <v>1</v>
      </c>
    </row>
    <row r="1910" spans="1:9" x14ac:dyDescent="0.3">
      <c r="A1910">
        <v>95450</v>
      </c>
      <c r="B1910" t="s">
        <v>8076</v>
      </c>
      <c r="C1910" t="s">
        <v>8077</v>
      </c>
      <c r="D1910" t="s">
        <v>8078</v>
      </c>
      <c r="E1910" t="s">
        <v>8079</v>
      </c>
      <c r="F1910" t="s">
        <v>8080</v>
      </c>
      <c r="G1910" t="s">
        <v>8081</v>
      </c>
      <c r="H1910" t="s">
        <v>8082</v>
      </c>
      <c r="I1910" t="s">
        <v>1</v>
      </c>
    </row>
    <row r="1911" spans="1:9" x14ac:dyDescent="0.3">
      <c r="A1911">
        <v>95500</v>
      </c>
      <c r="B1911" t="s">
        <v>8076</v>
      </c>
      <c r="C1911" t="s">
        <v>8077</v>
      </c>
      <c r="D1911" t="s">
        <v>8078</v>
      </c>
      <c r="E1911" t="s">
        <v>8079</v>
      </c>
      <c r="F1911" t="s">
        <v>8080</v>
      </c>
      <c r="G1911" t="s">
        <v>8081</v>
      </c>
      <c r="H1911" t="s">
        <v>8082</v>
      </c>
      <c r="I1911" t="s">
        <v>1</v>
      </c>
    </row>
    <row r="1912" spans="1:9" x14ac:dyDescent="0.3">
      <c r="A1912">
        <v>95550</v>
      </c>
      <c r="B1912" t="s">
        <v>8083</v>
      </c>
      <c r="C1912" t="s">
        <v>8084</v>
      </c>
      <c r="D1912" t="s">
        <v>8085</v>
      </c>
      <c r="E1912" t="s">
        <v>8086</v>
      </c>
      <c r="F1912" t="s">
        <v>8087</v>
      </c>
      <c r="G1912" t="s">
        <v>8088</v>
      </c>
      <c r="H1912" t="s">
        <v>8089</v>
      </c>
      <c r="I1912" t="s">
        <v>1</v>
      </c>
    </row>
    <row r="1913" spans="1:9" x14ac:dyDescent="0.3">
      <c r="A1913">
        <v>95600</v>
      </c>
      <c r="B1913" t="s">
        <v>8090</v>
      </c>
      <c r="C1913" t="s">
        <v>8091</v>
      </c>
      <c r="D1913" t="s">
        <v>8092</v>
      </c>
      <c r="E1913" t="s">
        <v>8093</v>
      </c>
      <c r="F1913" t="s">
        <v>8094</v>
      </c>
      <c r="G1913" t="s">
        <v>8095</v>
      </c>
      <c r="H1913" t="s">
        <v>8096</v>
      </c>
      <c r="I1913" t="s">
        <v>1</v>
      </c>
    </row>
    <row r="1914" spans="1:9" x14ac:dyDescent="0.3">
      <c r="A1914">
        <v>95650</v>
      </c>
      <c r="B1914" t="s">
        <v>8090</v>
      </c>
      <c r="C1914" t="s">
        <v>8091</v>
      </c>
      <c r="D1914" t="s">
        <v>8092</v>
      </c>
      <c r="E1914" t="s">
        <v>8093</v>
      </c>
      <c r="F1914" t="s">
        <v>8094</v>
      </c>
      <c r="G1914" t="s">
        <v>8095</v>
      </c>
      <c r="H1914" t="s">
        <v>8096</v>
      </c>
      <c r="I1914" t="s">
        <v>1</v>
      </c>
    </row>
    <row r="1915" spans="1:9" x14ac:dyDescent="0.3">
      <c r="A1915">
        <v>95700</v>
      </c>
      <c r="B1915" t="s">
        <v>8097</v>
      </c>
      <c r="C1915" t="s">
        <v>8098</v>
      </c>
      <c r="D1915" t="s">
        <v>8099</v>
      </c>
      <c r="E1915" t="s">
        <v>8100</v>
      </c>
      <c r="F1915" t="s">
        <v>8101</v>
      </c>
      <c r="G1915" t="s">
        <v>8102</v>
      </c>
      <c r="H1915" t="s">
        <v>8103</v>
      </c>
      <c r="I1915" t="s">
        <v>1</v>
      </c>
    </row>
    <row r="1916" spans="1:9" x14ac:dyDescent="0.3">
      <c r="A1916">
        <v>95750</v>
      </c>
      <c r="B1916" t="s">
        <v>8097</v>
      </c>
      <c r="C1916" t="s">
        <v>8098</v>
      </c>
      <c r="D1916" t="s">
        <v>8099</v>
      </c>
      <c r="E1916" t="s">
        <v>8100</v>
      </c>
      <c r="F1916" t="s">
        <v>8101</v>
      </c>
      <c r="G1916" t="s">
        <v>8102</v>
      </c>
      <c r="H1916" t="s">
        <v>8103</v>
      </c>
      <c r="I1916" t="s">
        <v>1</v>
      </c>
    </row>
    <row r="1917" spans="1:9" x14ac:dyDescent="0.3">
      <c r="A1917">
        <v>95800</v>
      </c>
      <c r="B1917" t="s">
        <v>8104</v>
      </c>
      <c r="C1917" t="s">
        <v>8105</v>
      </c>
      <c r="D1917" t="s">
        <v>8106</v>
      </c>
      <c r="E1917" t="s">
        <v>8107</v>
      </c>
      <c r="F1917" t="s">
        <v>8108</v>
      </c>
      <c r="G1917" t="s">
        <v>8109</v>
      </c>
      <c r="H1917" t="s">
        <v>8110</v>
      </c>
      <c r="I1917" t="s">
        <v>1</v>
      </c>
    </row>
    <row r="1918" spans="1:9" x14ac:dyDescent="0.3">
      <c r="A1918">
        <v>95850</v>
      </c>
      <c r="B1918" t="s">
        <v>8104</v>
      </c>
      <c r="C1918" t="s">
        <v>8105</v>
      </c>
      <c r="D1918" t="s">
        <v>8106</v>
      </c>
      <c r="E1918" t="s">
        <v>8107</v>
      </c>
      <c r="F1918" t="s">
        <v>8108</v>
      </c>
      <c r="G1918" t="s">
        <v>8109</v>
      </c>
      <c r="H1918" t="s">
        <v>8110</v>
      </c>
      <c r="I1918" t="s">
        <v>1</v>
      </c>
    </row>
    <row r="1919" spans="1:9" x14ac:dyDescent="0.3">
      <c r="A1919">
        <v>95900</v>
      </c>
      <c r="B1919" t="s">
        <v>8104</v>
      </c>
      <c r="C1919" t="s">
        <v>8105</v>
      </c>
      <c r="D1919" t="s">
        <v>8106</v>
      </c>
      <c r="E1919" t="s">
        <v>8107</v>
      </c>
      <c r="F1919" t="s">
        <v>8108</v>
      </c>
      <c r="G1919" t="s">
        <v>8109</v>
      </c>
      <c r="H1919" t="s">
        <v>8110</v>
      </c>
      <c r="I1919" t="s">
        <v>1</v>
      </c>
    </row>
    <row r="1920" spans="1:9" x14ac:dyDescent="0.3">
      <c r="A1920">
        <v>95950</v>
      </c>
      <c r="B1920" t="s">
        <v>8111</v>
      </c>
      <c r="C1920" t="s">
        <v>8112</v>
      </c>
      <c r="D1920" t="s">
        <v>8113</v>
      </c>
      <c r="E1920" t="s">
        <v>8114</v>
      </c>
      <c r="F1920" t="s">
        <v>8115</v>
      </c>
      <c r="G1920" t="s">
        <v>8116</v>
      </c>
      <c r="H1920" t="s">
        <v>8117</v>
      </c>
      <c r="I1920" t="s">
        <v>1</v>
      </c>
    </row>
    <row r="1921" spans="1:9" x14ac:dyDescent="0.3">
      <c r="A1921">
        <v>96000</v>
      </c>
      <c r="B1921" t="s">
        <v>8111</v>
      </c>
      <c r="C1921" t="s">
        <v>8112</v>
      </c>
      <c r="D1921" t="s">
        <v>8113</v>
      </c>
      <c r="E1921" t="s">
        <v>8114</v>
      </c>
      <c r="F1921" t="s">
        <v>8115</v>
      </c>
      <c r="G1921" t="s">
        <v>8116</v>
      </c>
      <c r="H1921" t="s">
        <v>8117</v>
      </c>
      <c r="I1921" t="s">
        <v>1</v>
      </c>
    </row>
    <row r="1922" spans="1:9" x14ac:dyDescent="0.3">
      <c r="A1922">
        <v>96050</v>
      </c>
      <c r="B1922" t="s">
        <v>8118</v>
      </c>
      <c r="C1922" t="s">
        <v>8119</v>
      </c>
      <c r="D1922" t="s">
        <v>8120</v>
      </c>
      <c r="E1922" t="s">
        <v>8121</v>
      </c>
      <c r="F1922" t="s">
        <v>8122</v>
      </c>
      <c r="G1922" t="s">
        <v>8123</v>
      </c>
      <c r="H1922" t="s">
        <v>8124</v>
      </c>
      <c r="I1922" t="s">
        <v>1</v>
      </c>
    </row>
    <row r="1923" spans="1:9" x14ac:dyDescent="0.3">
      <c r="A1923">
        <v>96100</v>
      </c>
      <c r="B1923" t="s">
        <v>8125</v>
      </c>
      <c r="C1923" t="s">
        <v>8126</v>
      </c>
      <c r="D1923" t="s">
        <v>8127</v>
      </c>
      <c r="E1923" t="s">
        <v>8128</v>
      </c>
      <c r="F1923" t="s">
        <v>8129</v>
      </c>
      <c r="G1923" t="s">
        <v>8130</v>
      </c>
      <c r="H1923" t="s">
        <v>8131</v>
      </c>
      <c r="I1923" t="s">
        <v>1</v>
      </c>
    </row>
    <row r="1924" spans="1:9" x14ac:dyDescent="0.3">
      <c r="A1924">
        <v>96150</v>
      </c>
      <c r="B1924" t="s">
        <v>8132</v>
      </c>
      <c r="C1924" t="s">
        <v>8133</v>
      </c>
      <c r="D1924" t="s">
        <v>8134</v>
      </c>
      <c r="E1924" t="s">
        <v>8135</v>
      </c>
      <c r="F1924" t="s">
        <v>8136</v>
      </c>
      <c r="G1924" t="s">
        <v>8137</v>
      </c>
      <c r="H1924" t="s">
        <v>8138</v>
      </c>
      <c r="I1924" t="s">
        <v>1</v>
      </c>
    </row>
    <row r="1925" spans="1:9" x14ac:dyDescent="0.3">
      <c r="A1925">
        <v>96200</v>
      </c>
      <c r="B1925" t="s">
        <v>8139</v>
      </c>
      <c r="C1925" t="s">
        <v>8140</v>
      </c>
      <c r="D1925" t="s">
        <v>8141</v>
      </c>
      <c r="E1925" t="s">
        <v>8142</v>
      </c>
      <c r="F1925" t="s">
        <v>8143</v>
      </c>
      <c r="G1925" t="s">
        <v>8144</v>
      </c>
      <c r="H1925" t="s">
        <v>8145</v>
      </c>
      <c r="I1925" t="s">
        <v>1</v>
      </c>
    </row>
    <row r="1926" spans="1:9" x14ac:dyDescent="0.3">
      <c r="A1926">
        <v>96250</v>
      </c>
      <c r="B1926" t="s">
        <v>8139</v>
      </c>
      <c r="C1926" t="s">
        <v>8140</v>
      </c>
      <c r="D1926" t="s">
        <v>8141</v>
      </c>
      <c r="E1926" t="s">
        <v>8142</v>
      </c>
      <c r="F1926" t="s">
        <v>8143</v>
      </c>
      <c r="G1926" t="s">
        <v>8144</v>
      </c>
      <c r="H1926" t="s">
        <v>8145</v>
      </c>
      <c r="I1926" t="s">
        <v>1</v>
      </c>
    </row>
    <row r="1927" spans="1:9" x14ac:dyDescent="0.3">
      <c r="A1927">
        <v>96300</v>
      </c>
      <c r="B1927" t="s">
        <v>8146</v>
      </c>
      <c r="C1927" t="s">
        <v>8147</v>
      </c>
      <c r="D1927" t="s">
        <v>8148</v>
      </c>
      <c r="E1927" t="s">
        <v>8149</v>
      </c>
      <c r="F1927" t="s">
        <v>8150</v>
      </c>
      <c r="G1927" t="s">
        <v>8151</v>
      </c>
      <c r="H1927" t="s">
        <v>8152</v>
      </c>
      <c r="I1927" t="s">
        <v>1</v>
      </c>
    </row>
    <row r="1928" spans="1:9" x14ac:dyDescent="0.3">
      <c r="A1928">
        <v>96350</v>
      </c>
      <c r="B1928" t="s">
        <v>8146</v>
      </c>
      <c r="C1928" t="s">
        <v>8147</v>
      </c>
      <c r="D1928" t="s">
        <v>8148</v>
      </c>
      <c r="E1928" t="s">
        <v>8149</v>
      </c>
      <c r="F1928" t="s">
        <v>8150</v>
      </c>
      <c r="G1928" t="s">
        <v>8151</v>
      </c>
      <c r="H1928" t="s">
        <v>8152</v>
      </c>
      <c r="I1928" t="s">
        <v>1</v>
      </c>
    </row>
    <row r="1929" spans="1:9" x14ac:dyDescent="0.3">
      <c r="A1929">
        <v>96400</v>
      </c>
      <c r="B1929" t="s">
        <v>8153</v>
      </c>
      <c r="C1929" t="s">
        <v>8154</v>
      </c>
      <c r="D1929" t="s">
        <v>8155</v>
      </c>
      <c r="E1929" t="s">
        <v>8156</v>
      </c>
      <c r="F1929" t="s">
        <v>8157</v>
      </c>
      <c r="G1929" t="s">
        <v>8158</v>
      </c>
      <c r="H1929" t="s">
        <v>8159</v>
      </c>
      <c r="I1929" t="s">
        <v>1</v>
      </c>
    </row>
    <row r="1930" spans="1:9" x14ac:dyDescent="0.3">
      <c r="A1930">
        <v>96450</v>
      </c>
      <c r="B1930" t="s">
        <v>8153</v>
      </c>
      <c r="C1930" t="s">
        <v>8154</v>
      </c>
      <c r="D1930" t="s">
        <v>8155</v>
      </c>
      <c r="E1930" t="s">
        <v>8156</v>
      </c>
      <c r="F1930" t="s">
        <v>8157</v>
      </c>
      <c r="G1930" t="s">
        <v>8158</v>
      </c>
      <c r="H1930" t="s">
        <v>8159</v>
      </c>
      <c r="I1930" t="s">
        <v>1</v>
      </c>
    </row>
    <row r="1931" spans="1:9" x14ac:dyDescent="0.3">
      <c r="A1931">
        <v>96500</v>
      </c>
      <c r="B1931" t="s">
        <v>8160</v>
      </c>
      <c r="C1931" t="s">
        <v>8161</v>
      </c>
      <c r="D1931" t="s">
        <v>8162</v>
      </c>
      <c r="E1931" t="s">
        <v>8163</v>
      </c>
      <c r="F1931" t="s">
        <v>8164</v>
      </c>
      <c r="G1931" t="s">
        <v>8165</v>
      </c>
      <c r="H1931" t="s">
        <v>8166</v>
      </c>
      <c r="I1931" t="s">
        <v>1</v>
      </c>
    </row>
    <row r="1932" spans="1:9" x14ac:dyDescent="0.3">
      <c r="A1932">
        <v>96550</v>
      </c>
      <c r="B1932" t="s">
        <v>8167</v>
      </c>
      <c r="C1932" t="s">
        <v>8168</v>
      </c>
      <c r="D1932" t="s">
        <v>8169</v>
      </c>
      <c r="E1932" t="s">
        <v>8170</v>
      </c>
      <c r="F1932" t="s">
        <v>8171</v>
      </c>
      <c r="G1932" t="s">
        <v>8172</v>
      </c>
      <c r="H1932" t="s">
        <v>8173</v>
      </c>
      <c r="I1932" t="s">
        <v>1</v>
      </c>
    </row>
    <row r="1933" spans="1:9" x14ac:dyDescent="0.3">
      <c r="A1933">
        <v>96600</v>
      </c>
      <c r="B1933" t="s">
        <v>8174</v>
      </c>
      <c r="C1933" t="s">
        <v>8175</v>
      </c>
      <c r="D1933" t="s">
        <v>8176</v>
      </c>
      <c r="E1933" t="s">
        <v>8177</v>
      </c>
      <c r="F1933" t="s">
        <v>8178</v>
      </c>
      <c r="G1933" t="s">
        <v>8179</v>
      </c>
      <c r="H1933" t="s">
        <v>8180</v>
      </c>
      <c r="I1933" t="s">
        <v>1</v>
      </c>
    </row>
    <row r="1934" spans="1:9" x14ac:dyDescent="0.3">
      <c r="A1934">
        <v>96650</v>
      </c>
      <c r="B1934" t="s">
        <v>8181</v>
      </c>
      <c r="C1934" t="s">
        <v>8182</v>
      </c>
      <c r="D1934" t="s">
        <v>8183</v>
      </c>
      <c r="E1934" t="s">
        <v>8184</v>
      </c>
      <c r="F1934" t="s">
        <v>8185</v>
      </c>
      <c r="G1934" t="s">
        <v>8186</v>
      </c>
      <c r="H1934" t="s">
        <v>8187</v>
      </c>
      <c r="I1934" t="s">
        <v>1</v>
      </c>
    </row>
    <row r="1935" spans="1:9" x14ac:dyDescent="0.3">
      <c r="A1935">
        <v>96700</v>
      </c>
      <c r="B1935" t="s">
        <v>8188</v>
      </c>
      <c r="C1935" t="s">
        <v>8189</v>
      </c>
      <c r="D1935" t="s">
        <v>8190</v>
      </c>
      <c r="E1935" t="s">
        <v>8191</v>
      </c>
      <c r="F1935" t="s">
        <v>8192</v>
      </c>
      <c r="G1935" t="s">
        <v>8193</v>
      </c>
      <c r="H1935" t="s">
        <v>8194</v>
      </c>
      <c r="I1935" t="s">
        <v>1</v>
      </c>
    </row>
    <row r="1936" spans="1:9" x14ac:dyDescent="0.3">
      <c r="A1936">
        <v>96750</v>
      </c>
      <c r="B1936" t="s">
        <v>8188</v>
      </c>
      <c r="C1936" t="s">
        <v>8189</v>
      </c>
      <c r="D1936" t="s">
        <v>8190</v>
      </c>
      <c r="E1936" t="s">
        <v>8191</v>
      </c>
      <c r="F1936" t="s">
        <v>8192</v>
      </c>
      <c r="G1936" t="s">
        <v>8193</v>
      </c>
      <c r="H1936" t="s">
        <v>8194</v>
      </c>
      <c r="I1936" t="s">
        <v>1</v>
      </c>
    </row>
    <row r="1937" spans="1:9" x14ac:dyDescent="0.3">
      <c r="A1937">
        <v>96800</v>
      </c>
      <c r="B1937" t="s">
        <v>8195</v>
      </c>
      <c r="C1937" t="s">
        <v>8196</v>
      </c>
      <c r="D1937" t="s">
        <v>8197</v>
      </c>
      <c r="E1937" t="s">
        <v>8198</v>
      </c>
      <c r="F1937" t="s">
        <v>8199</v>
      </c>
      <c r="G1937" t="s">
        <v>8200</v>
      </c>
      <c r="H1937" t="s">
        <v>8201</v>
      </c>
      <c r="I1937" t="s">
        <v>1</v>
      </c>
    </row>
    <row r="1938" spans="1:9" x14ac:dyDescent="0.3">
      <c r="A1938">
        <v>96850</v>
      </c>
      <c r="B1938" t="s">
        <v>8202</v>
      </c>
      <c r="C1938" t="s">
        <v>8203</v>
      </c>
      <c r="D1938" t="s">
        <v>8204</v>
      </c>
      <c r="E1938" t="s">
        <v>8205</v>
      </c>
      <c r="F1938" t="s">
        <v>8206</v>
      </c>
      <c r="G1938" t="s">
        <v>8207</v>
      </c>
      <c r="H1938" t="s">
        <v>8208</v>
      </c>
      <c r="I1938" t="s">
        <v>1</v>
      </c>
    </row>
    <row r="1939" spans="1:9" x14ac:dyDescent="0.3">
      <c r="A1939">
        <v>96900</v>
      </c>
      <c r="B1939" t="s">
        <v>8202</v>
      </c>
      <c r="C1939" t="s">
        <v>8203</v>
      </c>
      <c r="D1939" t="s">
        <v>8204</v>
      </c>
      <c r="E1939" t="s">
        <v>8205</v>
      </c>
      <c r="F1939" t="s">
        <v>8206</v>
      </c>
      <c r="G1939" t="s">
        <v>8207</v>
      </c>
      <c r="H1939" t="s">
        <v>8208</v>
      </c>
      <c r="I1939" t="s">
        <v>1</v>
      </c>
    </row>
    <row r="1940" spans="1:9" x14ac:dyDescent="0.3">
      <c r="A1940">
        <v>96950</v>
      </c>
      <c r="B1940" t="s">
        <v>8209</v>
      </c>
      <c r="C1940" t="s">
        <v>8210</v>
      </c>
      <c r="D1940" t="s">
        <v>8211</v>
      </c>
      <c r="E1940" t="s">
        <v>8212</v>
      </c>
      <c r="F1940" t="s">
        <v>8213</v>
      </c>
      <c r="G1940" t="s">
        <v>8214</v>
      </c>
      <c r="H1940" t="s">
        <v>8215</v>
      </c>
      <c r="I1940" t="s">
        <v>1</v>
      </c>
    </row>
    <row r="1941" spans="1:9" x14ac:dyDescent="0.3">
      <c r="A1941">
        <v>97000</v>
      </c>
      <c r="B1941" t="s">
        <v>8209</v>
      </c>
      <c r="C1941" t="s">
        <v>8210</v>
      </c>
      <c r="D1941" t="s">
        <v>8211</v>
      </c>
      <c r="E1941" t="s">
        <v>8212</v>
      </c>
      <c r="F1941" t="s">
        <v>8213</v>
      </c>
      <c r="G1941" t="s">
        <v>8214</v>
      </c>
      <c r="H1941" t="s">
        <v>8215</v>
      </c>
      <c r="I1941" t="s">
        <v>1</v>
      </c>
    </row>
    <row r="1942" spans="1:9" x14ac:dyDescent="0.3">
      <c r="A1942">
        <v>97050</v>
      </c>
      <c r="B1942" t="s">
        <v>8216</v>
      </c>
      <c r="C1942" t="s">
        <v>8217</v>
      </c>
      <c r="D1942" t="s">
        <v>8218</v>
      </c>
      <c r="E1942" t="s">
        <v>8219</v>
      </c>
      <c r="F1942" t="s">
        <v>8220</v>
      </c>
      <c r="G1942" t="s">
        <v>8221</v>
      </c>
      <c r="H1942" t="s">
        <v>8222</v>
      </c>
      <c r="I1942" t="s">
        <v>1</v>
      </c>
    </row>
    <row r="1943" spans="1:9" x14ac:dyDescent="0.3">
      <c r="A1943">
        <v>97100</v>
      </c>
      <c r="B1943" t="s">
        <v>8223</v>
      </c>
      <c r="C1943" t="s">
        <v>8224</v>
      </c>
      <c r="D1943" t="s">
        <v>8225</v>
      </c>
      <c r="E1943" t="s">
        <v>8226</v>
      </c>
      <c r="F1943" t="s">
        <v>8227</v>
      </c>
      <c r="G1943" t="s">
        <v>8228</v>
      </c>
      <c r="H1943" t="s">
        <v>8229</v>
      </c>
      <c r="I1943" t="s">
        <v>1</v>
      </c>
    </row>
    <row r="1944" spans="1:9" x14ac:dyDescent="0.3">
      <c r="A1944">
        <v>97150</v>
      </c>
      <c r="B1944" t="s">
        <v>8230</v>
      </c>
      <c r="C1944" t="s">
        <v>8231</v>
      </c>
      <c r="D1944" t="s">
        <v>8232</v>
      </c>
      <c r="E1944" t="s">
        <v>8233</v>
      </c>
      <c r="F1944" t="s">
        <v>8234</v>
      </c>
      <c r="G1944" t="s">
        <v>8235</v>
      </c>
      <c r="H1944" t="s">
        <v>8236</v>
      </c>
      <c r="I1944" t="s">
        <v>1</v>
      </c>
    </row>
    <row r="1945" spans="1:9" x14ac:dyDescent="0.3">
      <c r="A1945">
        <v>97200</v>
      </c>
      <c r="B1945" t="s">
        <v>8230</v>
      </c>
      <c r="C1945" t="s">
        <v>8231</v>
      </c>
      <c r="D1945" t="s">
        <v>8232</v>
      </c>
      <c r="E1945" t="s">
        <v>8233</v>
      </c>
      <c r="F1945" t="s">
        <v>8234</v>
      </c>
      <c r="G1945" t="s">
        <v>8235</v>
      </c>
      <c r="H1945" t="s">
        <v>8236</v>
      </c>
      <c r="I1945" t="s">
        <v>1</v>
      </c>
    </row>
    <row r="1946" spans="1:9" x14ac:dyDescent="0.3">
      <c r="A1946">
        <v>97250</v>
      </c>
      <c r="B1946" t="s">
        <v>8230</v>
      </c>
      <c r="C1946" t="s">
        <v>8231</v>
      </c>
      <c r="D1946" t="s">
        <v>8232</v>
      </c>
      <c r="E1946" t="s">
        <v>8233</v>
      </c>
      <c r="F1946" t="s">
        <v>8234</v>
      </c>
      <c r="G1946" t="s">
        <v>8235</v>
      </c>
      <c r="H1946" t="s">
        <v>8236</v>
      </c>
      <c r="I1946" t="s">
        <v>1</v>
      </c>
    </row>
    <row r="1947" spans="1:9" x14ac:dyDescent="0.3">
      <c r="A1947">
        <v>97300</v>
      </c>
      <c r="B1947" t="s">
        <v>8237</v>
      </c>
      <c r="C1947" t="s">
        <v>8238</v>
      </c>
      <c r="D1947" t="s">
        <v>8239</v>
      </c>
      <c r="E1947" t="s">
        <v>8240</v>
      </c>
      <c r="F1947" t="s">
        <v>8241</v>
      </c>
      <c r="G1947" t="s">
        <v>8242</v>
      </c>
      <c r="H1947" t="s">
        <v>8243</v>
      </c>
      <c r="I1947" t="s">
        <v>1</v>
      </c>
    </row>
    <row r="1948" spans="1:9" x14ac:dyDescent="0.3">
      <c r="A1948">
        <v>97350</v>
      </c>
      <c r="B1948" t="s">
        <v>8237</v>
      </c>
      <c r="C1948" t="s">
        <v>8238</v>
      </c>
      <c r="D1948" t="s">
        <v>8239</v>
      </c>
      <c r="E1948" t="s">
        <v>8240</v>
      </c>
      <c r="F1948" t="s">
        <v>8241</v>
      </c>
      <c r="G1948" t="s">
        <v>8242</v>
      </c>
      <c r="H1948" t="s">
        <v>8243</v>
      </c>
      <c r="I1948" t="s">
        <v>1</v>
      </c>
    </row>
    <row r="1949" spans="1:9" x14ac:dyDescent="0.3">
      <c r="A1949">
        <v>97400</v>
      </c>
      <c r="B1949" t="s">
        <v>8237</v>
      </c>
      <c r="C1949" t="s">
        <v>8238</v>
      </c>
      <c r="D1949" t="s">
        <v>8239</v>
      </c>
      <c r="E1949" t="s">
        <v>8240</v>
      </c>
      <c r="F1949" t="s">
        <v>8241</v>
      </c>
      <c r="G1949" t="s">
        <v>8242</v>
      </c>
      <c r="H1949" t="s">
        <v>8243</v>
      </c>
      <c r="I1949" t="s">
        <v>1</v>
      </c>
    </row>
    <row r="1950" spans="1:9" x14ac:dyDescent="0.3">
      <c r="A1950">
        <v>97450</v>
      </c>
      <c r="B1950" t="s">
        <v>8244</v>
      </c>
      <c r="C1950" t="s">
        <v>8245</v>
      </c>
      <c r="D1950" t="s">
        <v>8246</v>
      </c>
      <c r="E1950" t="s">
        <v>8247</v>
      </c>
      <c r="F1950" t="s">
        <v>8248</v>
      </c>
      <c r="G1950" t="s">
        <v>8249</v>
      </c>
      <c r="H1950" t="s">
        <v>8250</v>
      </c>
      <c r="I1950" t="s">
        <v>1</v>
      </c>
    </row>
    <row r="1951" spans="1:9" x14ac:dyDescent="0.3">
      <c r="A1951">
        <v>97500</v>
      </c>
      <c r="B1951" t="s">
        <v>8244</v>
      </c>
      <c r="C1951" t="s">
        <v>8245</v>
      </c>
      <c r="D1951" t="s">
        <v>8246</v>
      </c>
      <c r="E1951" t="s">
        <v>8247</v>
      </c>
      <c r="F1951" t="s">
        <v>8248</v>
      </c>
      <c r="G1951" t="s">
        <v>8249</v>
      </c>
      <c r="H1951" t="s">
        <v>8250</v>
      </c>
      <c r="I1951" t="s">
        <v>1</v>
      </c>
    </row>
    <row r="1952" spans="1:9" x14ac:dyDescent="0.3">
      <c r="A1952">
        <v>97550</v>
      </c>
      <c r="B1952" t="s">
        <v>8251</v>
      </c>
      <c r="C1952" t="s">
        <v>8252</v>
      </c>
      <c r="D1952" t="s">
        <v>8253</v>
      </c>
      <c r="E1952" t="s">
        <v>8254</v>
      </c>
      <c r="F1952" t="s">
        <v>8255</v>
      </c>
      <c r="G1952" t="s">
        <v>8256</v>
      </c>
      <c r="H1952" t="s">
        <v>8257</v>
      </c>
      <c r="I1952" t="s">
        <v>1</v>
      </c>
    </row>
    <row r="1953" spans="1:9" x14ac:dyDescent="0.3">
      <c r="A1953">
        <v>97600</v>
      </c>
      <c r="B1953" t="s">
        <v>8258</v>
      </c>
      <c r="C1953" t="s">
        <v>8259</v>
      </c>
      <c r="D1953" t="s">
        <v>8260</v>
      </c>
      <c r="E1953" t="s">
        <v>8261</v>
      </c>
      <c r="F1953" t="s">
        <v>8262</v>
      </c>
      <c r="G1953" t="s">
        <v>8263</v>
      </c>
      <c r="H1953" t="s">
        <v>8264</v>
      </c>
      <c r="I1953" t="s">
        <v>1</v>
      </c>
    </row>
    <row r="1954" spans="1:9" x14ac:dyDescent="0.3">
      <c r="A1954">
        <v>97650</v>
      </c>
      <c r="B1954" t="s">
        <v>8258</v>
      </c>
      <c r="C1954" t="s">
        <v>8259</v>
      </c>
      <c r="D1954" t="s">
        <v>8260</v>
      </c>
      <c r="E1954" t="s">
        <v>8261</v>
      </c>
      <c r="F1954" t="s">
        <v>8262</v>
      </c>
      <c r="G1954" t="s">
        <v>8263</v>
      </c>
      <c r="H1954" t="s">
        <v>8264</v>
      </c>
      <c r="I1954" t="s">
        <v>1</v>
      </c>
    </row>
    <row r="1955" spans="1:9" x14ac:dyDescent="0.3">
      <c r="A1955">
        <v>97700</v>
      </c>
      <c r="B1955" t="s">
        <v>8265</v>
      </c>
      <c r="C1955" t="s">
        <v>8266</v>
      </c>
      <c r="D1955" t="s">
        <v>8267</v>
      </c>
      <c r="E1955" t="s">
        <v>8268</v>
      </c>
      <c r="F1955" t="s">
        <v>8269</v>
      </c>
      <c r="G1955" t="s">
        <v>8270</v>
      </c>
      <c r="H1955" t="s">
        <v>8271</v>
      </c>
      <c r="I1955" t="s">
        <v>1</v>
      </c>
    </row>
    <row r="1956" spans="1:9" x14ac:dyDescent="0.3">
      <c r="A1956">
        <v>97750</v>
      </c>
      <c r="B1956" t="s">
        <v>8265</v>
      </c>
      <c r="C1956" t="s">
        <v>8266</v>
      </c>
      <c r="D1956" t="s">
        <v>8267</v>
      </c>
      <c r="E1956" t="s">
        <v>8268</v>
      </c>
      <c r="F1956" t="s">
        <v>8269</v>
      </c>
      <c r="G1956" t="s">
        <v>8270</v>
      </c>
      <c r="H1956" t="s">
        <v>8271</v>
      </c>
      <c r="I1956" t="s">
        <v>1</v>
      </c>
    </row>
    <row r="1957" spans="1:9" x14ac:dyDescent="0.3">
      <c r="A1957">
        <v>97800</v>
      </c>
      <c r="B1957" t="s">
        <v>8272</v>
      </c>
      <c r="C1957" t="s">
        <v>8273</v>
      </c>
      <c r="D1957" t="s">
        <v>8274</v>
      </c>
      <c r="E1957" t="s">
        <v>8275</v>
      </c>
      <c r="F1957" t="s">
        <v>8276</v>
      </c>
      <c r="G1957" t="s">
        <v>8277</v>
      </c>
      <c r="H1957" t="s">
        <v>8278</v>
      </c>
      <c r="I1957" t="s">
        <v>1</v>
      </c>
    </row>
    <row r="1958" spans="1:9" x14ac:dyDescent="0.3">
      <c r="A1958">
        <v>97850</v>
      </c>
      <c r="B1958" t="s">
        <v>8272</v>
      </c>
      <c r="C1958" t="s">
        <v>8273</v>
      </c>
      <c r="D1958" t="s">
        <v>8274</v>
      </c>
      <c r="E1958" t="s">
        <v>8275</v>
      </c>
      <c r="F1958" t="s">
        <v>8276</v>
      </c>
      <c r="G1958" t="s">
        <v>8277</v>
      </c>
      <c r="H1958" t="s">
        <v>8278</v>
      </c>
      <c r="I1958" t="s">
        <v>1</v>
      </c>
    </row>
    <row r="1959" spans="1:9" x14ac:dyDescent="0.3">
      <c r="A1959">
        <v>97900</v>
      </c>
      <c r="B1959" t="s">
        <v>8279</v>
      </c>
      <c r="C1959" t="s">
        <v>8280</v>
      </c>
      <c r="D1959" t="s">
        <v>8281</v>
      </c>
      <c r="E1959" t="s">
        <v>8282</v>
      </c>
      <c r="F1959" t="s">
        <v>8283</v>
      </c>
      <c r="G1959" t="s">
        <v>8284</v>
      </c>
      <c r="H1959" t="s">
        <v>8285</v>
      </c>
      <c r="I1959" t="s">
        <v>1</v>
      </c>
    </row>
    <row r="1960" spans="1:9" x14ac:dyDescent="0.3">
      <c r="A1960">
        <v>97950</v>
      </c>
      <c r="B1960" t="s">
        <v>8279</v>
      </c>
      <c r="C1960" t="s">
        <v>8280</v>
      </c>
      <c r="D1960" t="s">
        <v>8281</v>
      </c>
      <c r="E1960" t="s">
        <v>8282</v>
      </c>
      <c r="F1960" t="s">
        <v>8283</v>
      </c>
      <c r="G1960" t="s">
        <v>8284</v>
      </c>
      <c r="H1960" t="s">
        <v>8285</v>
      </c>
      <c r="I1960" t="s">
        <v>1</v>
      </c>
    </row>
    <row r="1961" spans="1:9" x14ac:dyDescent="0.3">
      <c r="A1961">
        <v>98000</v>
      </c>
      <c r="B1961" t="s">
        <v>8286</v>
      </c>
      <c r="C1961" t="s">
        <v>8287</v>
      </c>
      <c r="D1961" t="s">
        <v>8288</v>
      </c>
      <c r="E1961" t="s">
        <v>8289</v>
      </c>
      <c r="F1961" t="s">
        <v>8290</v>
      </c>
      <c r="G1961" t="s">
        <v>8291</v>
      </c>
      <c r="H1961" t="s">
        <v>8292</v>
      </c>
      <c r="I1961" t="s">
        <v>1</v>
      </c>
    </row>
    <row r="1962" spans="1:9" x14ac:dyDescent="0.3">
      <c r="A1962">
        <v>98050</v>
      </c>
      <c r="B1962" t="s">
        <v>8286</v>
      </c>
      <c r="C1962" t="s">
        <v>8287</v>
      </c>
      <c r="D1962" t="s">
        <v>8288</v>
      </c>
      <c r="E1962" t="s">
        <v>8289</v>
      </c>
      <c r="F1962" t="s">
        <v>8290</v>
      </c>
      <c r="G1962" t="s">
        <v>8291</v>
      </c>
      <c r="H1962" t="s">
        <v>8292</v>
      </c>
      <c r="I1962" t="s">
        <v>1</v>
      </c>
    </row>
    <row r="1963" spans="1:9" x14ac:dyDescent="0.3">
      <c r="A1963">
        <v>98100</v>
      </c>
      <c r="B1963" t="s">
        <v>8293</v>
      </c>
      <c r="C1963" t="s">
        <v>8294</v>
      </c>
      <c r="D1963" t="s">
        <v>8295</v>
      </c>
      <c r="E1963" t="s">
        <v>8296</v>
      </c>
      <c r="F1963" t="s">
        <v>8297</v>
      </c>
      <c r="G1963" t="s">
        <v>8298</v>
      </c>
      <c r="H1963" t="s">
        <v>8299</v>
      </c>
      <c r="I1963" t="s">
        <v>1</v>
      </c>
    </row>
    <row r="1964" spans="1:9" x14ac:dyDescent="0.3">
      <c r="A1964">
        <v>98150</v>
      </c>
      <c r="B1964" t="s">
        <v>8293</v>
      </c>
      <c r="C1964" t="s">
        <v>8294</v>
      </c>
      <c r="D1964" t="s">
        <v>8295</v>
      </c>
      <c r="E1964" t="s">
        <v>8296</v>
      </c>
      <c r="F1964" t="s">
        <v>8297</v>
      </c>
      <c r="G1964" t="s">
        <v>8298</v>
      </c>
      <c r="H1964" t="s">
        <v>8299</v>
      </c>
      <c r="I1964" t="s">
        <v>1</v>
      </c>
    </row>
    <row r="1965" spans="1:9" x14ac:dyDescent="0.3">
      <c r="A1965">
        <v>98200</v>
      </c>
      <c r="B1965" t="s">
        <v>8300</v>
      </c>
      <c r="C1965" t="s">
        <v>8301</v>
      </c>
      <c r="D1965" t="s">
        <v>8302</v>
      </c>
      <c r="E1965" t="s">
        <v>8303</v>
      </c>
      <c r="F1965" t="s">
        <v>8304</v>
      </c>
      <c r="G1965" t="s">
        <v>1</v>
      </c>
      <c r="H1965" t="s">
        <v>8305</v>
      </c>
      <c r="I1965" t="s">
        <v>1</v>
      </c>
    </row>
    <row r="1966" spans="1:9" x14ac:dyDescent="0.3">
      <c r="A1966">
        <v>98250</v>
      </c>
      <c r="B1966" t="s">
        <v>8306</v>
      </c>
      <c r="C1966" t="s">
        <v>8307</v>
      </c>
      <c r="D1966" t="s">
        <v>8308</v>
      </c>
      <c r="E1966" t="s">
        <v>8309</v>
      </c>
      <c r="F1966" t="s">
        <v>8310</v>
      </c>
      <c r="G1966" t="s">
        <v>8311</v>
      </c>
      <c r="H1966" t="s">
        <v>8312</v>
      </c>
      <c r="I1966" t="s">
        <v>1</v>
      </c>
    </row>
    <row r="1967" spans="1:9" x14ac:dyDescent="0.3">
      <c r="A1967">
        <v>98300</v>
      </c>
      <c r="B1967" t="s">
        <v>8313</v>
      </c>
      <c r="C1967" t="s">
        <v>8314</v>
      </c>
      <c r="D1967" t="s">
        <v>8315</v>
      </c>
      <c r="E1967" t="s">
        <v>8316</v>
      </c>
      <c r="F1967" t="s">
        <v>8317</v>
      </c>
      <c r="G1967" t="s">
        <v>8318</v>
      </c>
      <c r="H1967" t="s">
        <v>8319</v>
      </c>
      <c r="I1967" t="s">
        <v>1</v>
      </c>
    </row>
    <row r="1968" spans="1:9" x14ac:dyDescent="0.3">
      <c r="A1968">
        <v>98350</v>
      </c>
      <c r="B1968" t="s">
        <v>8320</v>
      </c>
      <c r="C1968" t="s">
        <v>8321</v>
      </c>
      <c r="D1968" t="s">
        <v>8322</v>
      </c>
      <c r="E1968" t="s">
        <v>8323</v>
      </c>
      <c r="F1968" t="s">
        <v>8324</v>
      </c>
      <c r="G1968" t="s">
        <v>8325</v>
      </c>
      <c r="H1968" t="s">
        <v>8326</v>
      </c>
      <c r="I1968" t="s">
        <v>1</v>
      </c>
    </row>
    <row r="1969" spans="1:9" x14ac:dyDescent="0.3">
      <c r="A1969">
        <v>98400</v>
      </c>
      <c r="B1969" t="s">
        <v>8327</v>
      </c>
      <c r="C1969" t="s">
        <v>8328</v>
      </c>
      <c r="D1969" t="s">
        <v>8329</v>
      </c>
      <c r="E1969" t="s">
        <v>8330</v>
      </c>
      <c r="F1969" t="s">
        <v>8331</v>
      </c>
      <c r="G1969" t="s">
        <v>8332</v>
      </c>
      <c r="H1969" t="s">
        <v>8333</v>
      </c>
      <c r="I1969" t="s">
        <v>1</v>
      </c>
    </row>
    <row r="1970" spans="1:9" x14ac:dyDescent="0.3">
      <c r="A1970">
        <v>98450</v>
      </c>
      <c r="B1970" t="s">
        <v>8334</v>
      </c>
      <c r="C1970" t="s">
        <v>8335</v>
      </c>
      <c r="D1970" t="s">
        <v>8336</v>
      </c>
      <c r="E1970" t="s">
        <v>8337</v>
      </c>
      <c r="F1970" t="s">
        <v>8338</v>
      </c>
      <c r="G1970" t="s">
        <v>8339</v>
      </c>
      <c r="H1970" t="s">
        <v>8340</v>
      </c>
      <c r="I1970" t="s">
        <v>1</v>
      </c>
    </row>
    <row r="1971" spans="1:9" x14ac:dyDescent="0.3">
      <c r="A1971">
        <v>98500</v>
      </c>
      <c r="B1971" t="s">
        <v>8334</v>
      </c>
      <c r="C1971" t="s">
        <v>8335</v>
      </c>
      <c r="D1971" t="s">
        <v>8336</v>
      </c>
      <c r="E1971" t="s">
        <v>8337</v>
      </c>
      <c r="F1971" t="s">
        <v>8338</v>
      </c>
      <c r="G1971" t="s">
        <v>8339</v>
      </c>
      <c r="H1971" t="s">
        <v>8340</v>
      </c>
      <c r="I1971" t="s">
        <v>1</v>
      </c>
    </row>
    <row r="1972" spans="1:9" x14ac:dyDescent="0.3">
      <c r="A1972">
        <v>98550</v>
      </c>
      <c r="B1972" t="s">
        <v>8341</v>
      </c>
      <c r="C1972" t="s">
        <v>8342</v>
      </c>
      <c r="D1972" t="s">
        <v>8343</v>
      </c>
      <c r="E1972" t="s">
        <v>8344</v>
      </c>
      <c r="F1972" t="s">
        <v>8345</v>
      </c>
      <c r="G1972" t="s">
        <v>8346</v>
      </c>
      <c r="H1972" t="s">
        <v>8347</v>
      </c>
      <c r="I1972" t="s">
        <v>1</v>
      </c>
    </row>
    <row r="1973" spans="1:9" x14ac:dyDescent="0.3">
      <c r="A1973">
        <v>98600</v>
      </c>
      <c r="B1973" t="s">
        <v>8348</v>
      </c>
      <c r="C1973" t="s">
        <v>8349</v>
      </c>
      <c r="D1973" t="s">
        <v>8350</v>
      </c>
      <c r="E1973" t="s">
        <v>8351</v>
      </c>
      <c r="F1973" t="s">
        <v>8352</v>
      </c>
      <c r="G1973" t="s">
        <v>8353</v>
      </c>
      <c r="H1973" t="s">
        <v>8354</v>
      </c>
      <c r="I1973" t="s">
        <v>1</v>
      </c>
    </row>
    <row r="1974" spans="1:9" x14ac:dyDescent="0.3">
      <c r="A1974">
        <v>98650</v>
      </c>
      <c r="B1974" t="s">
        <v>8355</v>
      </c>
      <c r="C1974" t="s">
        <v>8356</v>
      </c>
      <c r="D1974" t="s">
        <v>8357</v>
      </c>
      <c r="E1974" t="s">
        <v>8358</v>
      </c>
      <c r="F1974" t="s">
        <v>8359</v>
      </c>
      <c r="G1974" t="s">
        <v>8360</v>
      </c>
      <c r="H1974" t="s">
        <v>8361</v>
      </c>
      <c r="I1974" t="s">
        <v>1</v>
      </c>
    </row>
    <row r="1975" spans="1:9" x14ac:dyDescent="0.3">
      <c r="A1975">
        <v>98700</v>
      </c>
      <c r="B1975" t="s">
        <v>8355</v>
      </c>
      <c r="C1975" t="s">
        <v>8356</v>
      </c>
      <c r="D1975" t="s">
        <v>8357</v>
      </c>
      <c r="E1975" t="s">
        <v>8358</v>
      </c>
      <c r="F1975" t="s">
        <v>8359</v>
      </c>
      <c r="G1975" t="s">
        <v>8360</v>
      </c>
      <c r="H1975" t="s">
        <v>8361</v>
      </c>
      <c r="I1975" t="s">
        <v>1</v>
      </c>
    </row>
    <row r="1976" spans="1:9" x14ac:dyDescent="0.3">
      <c r="A1976">
        <v>98750</v>
      </c>
      <c r="B1976" t="s">
        <v>8362</v>
      </c>
      <c r="C1976" t="s">
        <v>8363</v>
      </c>
      <c r="D1976" t="s">
        <v>8364</v>
      </c>
      <c r="E1976" t="s">
        <v>8365</v>
      </c>
      <c r="F1976" t="s">
        <v>8366</v>
      </c>
      <c r="G1976" t="s">
        <v>8367</v>
      </c>
      <c r="H1976" t="s">
        <v>8368</v>
      </c>
      <c r="I1976" t="s">
        <v>1</v>
      </c>
    </row>
    <row r="1977" spans="1:9" x14ac:dyDescent="0.3">
      <c r="A1977">
        <v>98800</v>
      </c>
      <c r="B1977" t="s">
        <v>8369</v>
      </c>
      <c r="C1977" t="s">
        <v>8370</v>
      </c>
      <c r="D1977" t="s">
        <v>8371</v>
      </c>
      <c r="E1977" t="s">
        <v>8372</v>
      </c>
      <c r="F1977" t="s">
        <v>8373</v>
      </c>
      <c r="G1977" t="s">
        <v>8374</v>
      </c>
      <c r="H1977" t="s">
        <v>8375</v>
      </c>
      <c r="I1977" t="s">
        <v>1</v>
      </c>
    </row>
    <row r="1978" spans="1:9" x14ac:dyDescent="0.3">
      <c r="A1978">
        <v>98850</v>
      </c>
      <c r="B1978" t="s">
        <v>8376</v>
      </c>
      <c r="C1978" t="s">
        <v>8377</v>
      </c>
      <c r="D1978" t="s">
        <v>8378</v>
      </c>
      <c r="E1978" t="s">
        <v>8379</v>
      </c>
      <c r="F1978" t="s">
        <v>8380</v>
      </c>
      <c r="G1978" t="s">
        <v>8381</v>
      </c>
      <c r="H1978" t="s">
        <v>8382</v>
      </c>
      <c r="I1978" t="s">
        <v>1</v>
      </c>
    </row>
    <row r="1979" spans="1:9" x14ac:dyDescent="0.3">
      <c r="A1979">
        <v>98900</v>
      </c>
      <c r="B1979" t="s">
        <v>8383</v>
      </c>
      <c r="C1979" t="s">
        <v>8384</v>
      </c>
      <c r="D1979" t="s">
        <v>8385</v>
      </c>
      <c r="E1979" t="s">
        <v>8386</v>
      </c>
      <c r="F1979" t="s">
        <v>8387</v>
      </c>
      <c r="G1979" t="s">
        <v>8388</v>
      </c>
      <c r="H1979" t="s">
        <v>8389</v>
      </c>
      <c r="I1979" t="s">
        <v>1</v>
      </c>
    </row>
    <row r="1980" spans="1:9" x14ac:dyDescent="0.3">
      <c r="A1980">
        <v>98950</v>
      </c>
      <c r="B1980" t="s">
        <v>8390</v>
      </c>
      <c r="C1980" t="s">
        <v>8391</v>
      </c>
      <c r="D1980" t="s">
        <v>8392</v>
      </c>
      <c r="E1980" t="s">
        <v>8393</v>
      </c>
      <c r="F1980" t="s">
        <v>8394</v>
      </c>
      <c r="G1980" t="s">
        <v>8395</v>
      </c>
      <c r="H1980" t="s">
        <v>8396</v>
      </c>
      <c r="I1980" t="s">
        <v>1</v>
      </c>
    </row>
    <row r="1981" spans="1:9" x14ac:dyDescent="0.3">
      <c r="A1981">
        <v>99000</v>
      </c>
      <c r="B1981" t="s">
        <v>8390</v>
      </c>
      <c r="C1981" t="s">
        <v>8391</v>
      </c>
      <c r="D1981" t="s">
        <v>8392</v>
      </c>
      <c r="E1981" t="s">
        <v>8393</v>
      </c>
      <c r="F1981" t="s">
        <v>8394</v>
      </c>
      <c r="G1981" t="s">
        <v>8395</v>
      </c>
      <c r="H1981" t="s">
        <v>8396</v>
      </c>
      <c r="I1981" t="s">
        <v>1</v>
      </c>
    </row>
    <row r="1982" spans="1:9" x14ac:dyDescent="0.3">
      <c r="A1982">
        <v>99050</v>
      </c>
      <c r="B1982" t="s">
        <v>8397</v>
      </c>
      <c r="C1982" t="s">
        <v>8398</v>
      </c>
      <c r="D1982" t="s">
        <v>8399</v>
      </c>
      <c r="E1982" t="s">
        <v>8400</v>
      </c>
      <c r="F1982" t="s">
        <v>8401</v>
      </c>
      <c r="G1982" t="s">
        <v>8402</v>
      </c>
      <c r="H1982" t="s">
        <v>8403</v>
      </c>
      <c r="I1982" t="s">
        <v>1</v>
      </c>
    </row>
    <row r="1983" spans="1:9" x14ac:dyDescent="0.3">
      <c r="A1983">
        <v>99100</v>
      </c>
      <c r="B1983" t="s">
        <v>8404</v>
      </c>
      <c r="C1983" t="s">
        <v>8405</v>
      </c>
      <c r="D1983" t="s">
        <v>8406</v>
      </c>
      <c r="E1983" t="s">
        <v>8407</v>
      </c>
      <c r="F1983" t="s">
        <v>8408</v>
      </c>
      <c r="G1983" t="s">
        <v>8409</v>
      </c>
      <c r="H1983" t="s">
        <v>8410</v>
      </c>
      <c r="I1983" t="s">
        <v>1</v>
      </c>
    </row>
    <row r="1984" spans="1:9" x14ac:dyDescent="0.3">
      <c r="A1984">
        <v>99150</v>
      </c>
      <c r="B1984" t="s">
        <v>8404</v>
      </c>
      <c r="C1984" t="s">
        <v>8405</v>
      </c>
      <c r="D1984" t="s">
        <v>8406</v>
      </c>
      <c r="E1984" t="s">
        <v>8407</v>
      </c>
      <c r="F1984" t="s">
        <v>8408</v>
      </c>
      <c r="G1984" t="s">
        <v>8409</v>
      </c>
      <c r="H1984" t="s">
        <v>8410</v>
      </c>
      <c r="I1984" t="s">
        <v>1</v>
      </c>
    </row>
    <row r="1985" spans="1:9" x14ac:dyDescent="0.3">
      <c r="A1985">
        <v>99200</v>
      </c>
      <c r="B1985" t="s">
        <v>8411</v>
      </c>
      <c r="C1985" t="s">
        <v>8412</v>
      </c>
      <c r="D1985" t="s">
        <v>8413</v>
      </c>
      <c r="E1985" t="s">
        <v>8414</v>
      </c>
      <c r="F1985" t="s">
        <v>8415</v>
      </c>
      <c r="G1985" t="s">
        <v>8416</v>
      </c>
      <c r="H1985" t="s">
        <v>8417</v>
      </c>
      <c r="I1985" t="s">
        <v>1</v>
      </c>
    </row>
    <row r="1986" spans="1:9" x14ac:dyDescent="0.3">
      <c r="A1986">
        <v>99250</v>
      </c>
      <c r="B1986" t="s">
        <v>8418</v>
      </c>
      <c r="C1986" t="s">
        <v>8419</v>
      </c>
      <c r="D1986" t="s">
        <v>8420</v>
      </c>
      <c r="E1986" t="s">
        <v>8421</v>
      </c>
      <c r="F1986" t="s">
        <v>8422</v>
      </c>
      <c r="G1986" t="s">
        <v>8423</v>
      </c>
      <c r="H1986" t="s">
        <v>8424</v>
      </c>
      <c r="I1986" t="s">
        <v>1</v>
      </c>
    </row>
    <row r="1987" spans="1:9" x14ac:dyDescent="0.3">
      <c r="A1987">
        <v>99300</v>
      </c>
      <c r="B1987" t="s">
        <v>8418</v>
      </c>
      <c r="C1987" t="s">
        <v>8419</v>
      </c>
      <c r="D1987" t="s">
        <v>8420</v>
      </c>
      <c r="E1987" t="s">
        <v>8421</v>
      </c>
      <c r="F1987" t="s">
        <v>8422</v>
      </c>
      <c r="G1987" t="s">
        <v>8423</v>
      </c>
      <c r="H1987" t="s">
        <v>8424</v>
      </c>
      <c r="I1987" t="s">
        <v>1</v>
      </c>
    </row>
    <row r="1988" spans="1:9" x14ac:dyDescent="0.3">
      <c r="A1988">
        <v>99350</v>
      </c>
      <c r="B1988" t="s">
        <v>8425</v>
      </c>
      <c r="C1988" t="s">
        <v>8426</v>
      </c>
      <c r="D1988" t="s">
        <v>8427</v>
      </c>
      <c r="E1988" t="s">
        <v>8428</v>
      </c>
      <c r="F1988" t="s">
        <v>8429</v>
      </c>
      <c r="G1988" t="s">
        <v>8430</v>
      </c>
      <c r="H1988" t="s">
        <v>8431</v>
      </c>
      <c r="I1988" t="s">
        <v>1</v>
      </c>
    </row>
    <row r="1989" spans="1:9" x14ac:dyDescent="0.3">
      <c r="A1989">
        <v>99400</v>
      </c>
      <c r="B1989" t="s">
        <v>8425</v>
      </c>
      <c r="C1989" t="s">
        <v>8426</v>
      </c>
      <c r="D1989" t="s">
        <v>8427</v>
      </c>
      <c r="E1989" t="s">
        <v>8428</v>
      </c>
      <c r="F1989" t="s">
        <v>8429</v>
      </c>
      <c r="G1989" t="s">
        <v>8430</v>
      </c>
      <c r="H1989" t="s">
        <v>8431</v>
      </c>
      <c r="I1989" t="s">
        <v>1</v>
      </c>
    </row>
    <row r="1990" spans="1:9" x14ac:dyDescent="0.3">
      <c r="A1990">
        <v>99450</v>
      </c>
      <c r="B1990" t="s">
        <v>8425</v>
      </c>
      <c r="C1990" t="s">
        <v>8426</v>
      </c>
      <c r="D1990" t="s">
        <v>8427</v>
      </c>
      <c r="E1990" t="s">
        <v>8428</v>
      </c>
      <c r="F1990" t="s">
        <v>8429</v>
      </c>
      <c r="G1990" t="s">
        <v>8430</v>
      </c>
      <c r="H1990" t="s">
        <v>8431</v>
      </c>
      <c r="I1990" t="s">
        <v>1</v>
      </c>
    </row>
    <row r="1991" spans="1:9" x14ac:dyDescent="0.3">
      <c r="A1991">
        <v>99500</v>
      </c>
      <c r="B1991" t="s">
        <v>8432</v>
      </c>
      <c r="C1991" t="s">
        <v>8433</v>
      </c>
      <c r="D1991" t="s">
        <v>8434</v>
      </c>
      <c r="E1991" t="s">
        <v>8435</v>
      </c>
      <c r="F1991" t="s">
        <v>8436</v>
      </c>
      <c r="G1991" t="s">
        <v>8437</v>
      </c>
      <c r="H1991" t="s">
        <v>8438</v>
      </c>
      <c r="I1991" t="s">
        <v>1</v>
      </c>
    </row>
    <row r="1992" spans="1:9" x14ac:dyDescent="0.3">
      <c r="A1992">
        <v>99550</v>
      </c>
      <c r="B1992" t="s">
        <v>8432</v>
      </c>
      <c r="C1992" t="s">
        <v>8433</v>
      </c>
      <c r="D1992" t="s">
        <v>8434</v>
      </c>
      <c r="E1992" t="s">
        <v>8435</v>
      </c>
      <c r="F1992" t="s">
        <v>8436</v>
      </c>
      <c r="G1992" t="s">
        <v>8437</v>
      </c>
      <c r="H1992" t="s">
        <v>8438</v>
      </c>
      <c r="I1992" t="s">
        <v>1</v>
      </c>
    </row>
    <row r="1993" spans="1:9" x14ac:dyDescent="0.3">
      <c r="A1993">
        <v>99600</v>
      </c>
      <c r="B1993" t="s">
        <v>8439</v>
      </c>
      <c r="C1993" t="s">
        <v>8440</v>
      </c>
      <c r="D1993" t="s">
        <v>8441</v>
      </c>
      <c r="E1993" t="s">
        <v>8442</v>
      </c>
      <c r="F1993" t="s">
        <v>8443</v>
      </c>
      <c r="G1993" t="s">
        <v>8444</v>
      </c>
      <c r="H1993" t="s">
        <v>8445</v>
      </c>
      <c r="I1993" t="s">
        <v>1</v>
      </c>
    </row>
    <row r="1994" spans="1:9" x14ac:dyDescent="0.3">
      <c r="A1994">
        <v>99650</v>
      </c>
      <c r="B1994" t="s">
        <v>8446</v>
      </c>
      <c r="C1994" t="s">
        <v>8447</v>
      </c>
      <c r="D1994" t="s">
        <v>8448</v>
      </c>
      <c r="E1994" t="s">
        <v>8449</v>
      </c>
      <c r="F1994" t="s">
        <v>8450</v>
      </c>
      <c r="G1994" t="s">
        <v>8451</v>
      </c>
      <c r="H1994" t="s">
        <v>8452</v>
      </c>
      <c r="I1994" t="s">
        <v>1</v>
      </c>
    </row>
    <row r="1995" spans="1:9" x14ac:dyDescent="0.3">
      <c r="A1995">
        <v>99700</v>
      </c>
      <c r="B1995" t="s">
        <v>8446</v>
      </c>
      <c r="C1995" t="s">
        <v>8447</v>
      </c>
      <c r="D1995" t="s">
        <v>8448</v>
      </c>
      <c r="E1995" t="s">
        <v>8449</v>
      </c>
      <c r="F1995" t="s">
        <v>8450</v>
      </c>
      <c r="G1995" t="s">
        <v>8451</v>
      </c>
      <c r="H1995" t="s">
        <v>8452</v>
      </c>
      <c r="I1995" t="s">
        <v>1</v>
      </c>
    </row>
    <row r="1996" spans="1:9" x14ac:dyDescent="0.3">
      <c r="A1996">
        <v>99750</v>
      </c>
      <c r="B1996" t="s">
        <v>8453</v>
      </c>
      <c r="C1996" t="s">
        <v>8454</v>
      </c>
      <c r="D1996" t="s">
        <v>8455</v>
      </c>
      <c r="E1996" t="s">
        <v>8456</v>
      </c>
      <c r="F1996" t="s">
        <v>8457</v>
      </c>
      <c r="G1996" t="s">
        <v>8458</v>
      </c>
      <c r="H1996" t="s">
        <v>8459</v>
      </c>
      <c r="I1996" t="s">
        <v>1</v>
      </c>
    </row>
    <row r="1997" spans="1:9" x14ac:dyDescent="0.3">
      <c r="A1997">
        <v>99800</v>
      </c>
      <c r="B1997" t="s">
        <v>8460</v>
      </c>
      <c r="C1997" t="s">
        <v>8461</v>
      </c>
      <c r="D1997" t="s">
        <v>8462</v>
      </c>
      <c r="E1997" t="s">
        <v>8463</v>
      </c>
      <c r="F1997" t="s">
        <v>8464</v>
      </c>
      <c r="G1997" t="s">
        <v>8465</v>
      </c>
      <c r="H1997" t="s">
        <v>8466</v>
      </c>
      <c r="I1997" t="s">
        <v>1</v>
      </c>
    </row>
    <row r="1998" spans="1:9" x14ac:dyDescent="0.3">
      <c r="A1998">
        <v>99850</v>
      </c>
      <c r="B1998" t="s">
        <v>8467</v>
      </c>
      <c r="C1998" t="s">
        <v>8468</v>
      </c>
      <c r="D1998" t="s">
        <v>8469</v>
      </c>
      <c r="E1998" t="s">
        <v>8470</v>
      </c>
      <c r="F1998" t="s">
        <v>8471</v>
      </c>
      <c r="G1998" t="s">
        <v>8472</v>
      </c>
      <c r="H1998" t="s">
        <v>8473</v>
      </c>
      <c r="I1998" t="s">
        <v>1</v>
      </c>
    </row>
    <row r="1999" spans="1:9" x14ac:dyDescent="0.3">
      <c r="A1999">
        <v>99900</v>
      </c>
      <c r="B1999" t="s">
        <v>8467</v>
      </c>
      <c r="C1999" t="s">
        <v>8468</v>
      </c>
      <c r="D1999" t="s">
        <v>8469</v>
      </c>
      <c r="E1999" t="s">
        <v>8470</v>
      </c>
      <c r="F1999" t="s">
        <v>8471</v>
      </c>
      <c r="G1999" t="s">
        <v>8472</v>
      </c>
      <c r="H1999" t="s">
        <v>8473</v>
      </c>
      <c r="I1999" t="s">
        <v>1</v>
      </c>
    </row>
    <row r="2000" spans="1:9" x14ac:dyDescent="0.3">
      <c r="A2000">
        <v>99950</v>
      </c>
      <c r="B2000" t="s">
        <v>8474</v>
      </c>
      <c r="C2000" t="s">
        <v>8475</v>
      </c>
      <c r="D2000" t="s">
        <v>8476</v>
      </c>
      <c r="E2000" t="s">
        <v>8477</v>
      </c>
      <c r="F2000" t="s">
        <v>8478</v>
      </c>
      <c r="G2000" t="s">
        <v>8479</v>
      </c>
      <c r="H2000" t="s">
        <v>8480</v>
      </c>
      <c r="I2000" t="s">
        <v>1</v>
      </c>
    </row>
    <row r="2001" spans="1:9" x14ac:dyDescent="0.3">
      <c r="A2001">
        <v>100000</v>
      </c>
      <c r="B2001" t="s">
        <v>8481</v>
      </c>
      <c r="C2001" t="s">
        <v>8482</v>
      </c>
      <c r="D2001" t="s">
        <v>8483</v>
      </c>
      <c r="E2001" t="s">
        <v>8484</v>
      </c>
      <c r="F2001" t="s">
        <v>8485</v>
      </c>
      <c r="G2001" t="s">
        <v>8486</v>
      </c>
      <c r="H2001" t="s">
        <v>8487</v>
      </c>
      <c r="I2001" t="s">
        <v>1</v>
      </c>
    </row>
    <row r="2002" spans="1:9" x14ac:dyDescent="0.3">
      <c r="A2002">
        <v>100050</v>
      </c>
      <c r="B2002" t="s">
        <v>8488</v>
      </c>
      <c r="C2002" t="s">
        <v>8489</v>
      </c>
      <c r="D2002" t="s">
        <v>8490</v>
      </c>
      <c r="E2002" t="s">
        <v>8491</v>
      </c>
      <c r="F2002" t="s">
        <v>8492</v>
      </c>
      <c r="G2002" t="s">
        <v>8493</v>
      </c>
      <c r="H2002" t="s">
        <v>8494</v>
      </c>
      <c r="I2002" t="s">
        <v>1</v>
      </c>
    </row>
    <row r="2003" spans="1:9" x14ac:dyDescent="0.3">
      <c r="A2003">
        <v>100100</v>
      </c>
      <c r="B2003" t="s">
        <v>8495</v>
      </c>
      <c r="C2003" t="s">
        <v>8496</v>
      </c>
      <c r="D2003" t="s">
        <v>8497</v>
      </c>
      <c r="E2003" t="s">
        <v>8498</v>
      </c>
      <c r="F2003" t="s">
        <v>8499</v>
      </c>
      <c r="G2003" t="s">
        <v>8500</v>
      </c>
      <c r="H2003" t="s">
        <v>8501</v>
      </c>
      <c r="I2003" t="s">
        <v>1</v>
      </c>
    </row>
    <row r="2004" spans="1:9" x14ac:dyDescent="0.3">
      <c r="A2004">
        <v>100150</v>
      </c>
      <c r="B2004" t="s">
        <v>8502</v>
      </c>
      <c r="C2004" t="s">
        <v>8503</v>
      </c>
      <c r="D2004" t="s">
        <v>8504</v>
      </c>
      <c r="E2004" t="s">
        <v>8505</v>
      </c>
      <c r="F2004" t="s">
        <v>8506</v>
      </c>
      <c r="G2004" t="s">
        <v>8507</v>
      </c>
      <c r="H2004" t="s">
        <v>8508</v>
      </c>
      <c r="I2004" t="s">
        <v>1</v>
      </c>
    </row>
    <row r="2005" spans="1:9" x14ac:dyDescent="0.3">
      <c r="A2005">
        <v>100200</v>
      </c>
      <c r="B2005" t="s">
        <v>8502</v>
      </c>
      <c r="C2005" t="s">
        <v>8503</v>
      </c>
      <c r="D2005" t="s">
        <v>8504</v>
      </c>
      <c r="E2005" t="s">
        <v>8505</v>
      </c>
      <c r="F2005" t="s">
        <v>8506</v>
      </c>
      <c r="G2005" t="s">
        <v>8507</v>
      </c>
      <c r="H2005" t="s">
        <v>8508</v>
      </c>
      <c r="I2005" t="s">
        <v>1</v>
      </c>
    </row>
    <row r="2006" spans="1:9" x14ac:dyDescent="0.3">
      <c r="A2006">
        <v>100250</v>
      </c>
      <c r="B2006" t="s">
        <v>8509</v>
      </c>
      <c r="C2006" t="s">
        <v>8510</v>
      </c>
      <c r="D2006" t="s">
        <v>8511</v>
      </c>
      <c r="E2006" t="s">
        <v>8512</v>
      </c>
      <c r="F2006" t="s">
        <v>8513</v>
      </c>
      <c r="G2006" t="s">
        <v>8514</v>
      </c>
      <c r="H2006" t="s">
        <v>8515</v>
      </c>
      <c r="I2006" t="s">
        <v>1</v>
      </c>
    </row>
    <row r="2007" spans="1:9" x14ac:dyDescent="0.3">
      <c r="A2007">
        <v>100300</v>
      </c>
      <c r="B2007" t="s">
        <v>8516</v>
      </c>
      <c r="C2007" t="s">
        <v>8517</v>
      </c>
      <c r="D2007" t="s">
        <v>8518</v>
      </c>
      <c r="E2007" t="s">
        <v>8519</v>
      </c>
      <c r="F2007" t="s">
        <v>8520</v>
      </c>
      <c r="G2007" t="s">
        <v>8521</v>
      </c>
      <c r="H2007" t="s">
        <v>8522</v>
      </c>
      <c r="I2007" t="s">
        <v>1</v>
      </c>
    </row>
    <row r="2008" spans="1:9" x14ac:dyDescent="0.3">
      <c r="A2008">
        <v>100350</v>
      </c>
      <c r="B2008" t="s">
        <v>8516</v>
      </c>
      <c r="C2008" t="s">
        <v>8517</v>
      </c>
      <c r="D2008" t="s">
        <v>8518</v>
      </c>
      <c r="E2008" t="s">
        <v>8519</v>
      </c>
      <c r="F2008" t="s">
        <v>8520</v>
      </c>
      <c r="G2008" t="s">
        <v>8521</v>
      </c>
      <c r="H2008" t="s">
        <v>8522</v>
      </c>
      <c r="I2008" t="s">
        <v>1</v>
      </c>
    </row>
    <row r="2009" spans="1:9" x14ac:dyDescent="0.3">
      <c r="A2009">
        <v>100400</v>
      </c>
      <c r="B2009" t="s">
        <v>8523</v>
      </c>
      <c r="C2009" t="s">
        <v>8524</v>
      </c>
      <c r="D2009" t="s">
        <v>8525</v>
      </c>
      <c r="E2009" t="s">
        <v>8526</v>
      </c>
      <c r="F2009" t="s">
        <v>8527</v>
      </c>
      <c r="G2009" t="s">
        <v>8528</v>
      </c>
      <c r="H2009" t="s">
        <v>8529</v>
      </c>
      <c r="I2009" t="s">
        <v>1</v>
      </c>
    </row>
    <row r="2010" spans="1:9" x14ac:dyDescent="0.3">
      <c r="A2010">
        <v>100450</v>
      </c>
      <c r="B2010" t="s">
        <v>8523</v>
      </c>
      <c r="C2010" t="s">
        <v>8524</v>
      </c>
      <c r="D2010" t="s">
        <v>8525</v>
      </c>
      <c r="E2010" t="s">
        <v>8526</v>
      </c>
      <c r="F2010" t="s">
        <v>8527</v>
      </c>
      <c r="G2010" t="s">
        <v>8528</v>
      </c>
      <c r="H2010" t="s">
        <v>8529</v>
      </c>
      <c r="I2010" t="s">
        <v>1</v>
      </c>
    </row>
    <row r="2011" spans="1:9" x14ac:dyDescent="0.3">
      <c r="A2011">
        <v>100500</v>
      </c>
      <c r="B2011" t="s">
        <v>8523</v>
      </c>
      <c r="C2011" t="s">
        <v>8524</v>
      </c>
      <c r="D2011" t="s">
        <v>8525</v>
      </c>
      <c r="E2011" t="s">
        <v>8526</v>
      </c>
      <c r="F2011" t="s">
        <v>8527</v>
      </c>
      <c r="G2011" t="s">
        <v>8528</v>
      </c>
      <c r="H2011" t="s">
        <v>8529</v>
      </c>
      <c r="I2011" t="s">
        <v>1</v>
      </c>
    </row>
    <row r="2012" spans="1:9" x14ac:dyDescent="0.3">
      <c r="A2012">
        <v>100550</v>
      </c>
      <c r="B2012" t="s">
        <v>8530</v>
      </c>
      <c r="C2012" t="s">
        <v>8531</v>
      </c>
      <c r="D2012" t="s">
        <v>8532</v>
      </c>
      <c r="E2012" t="s">
        <v>8533</v>
      </c>
      <c r="F2012" t="s">
        <v>8534</v>
      </c>
      <c r="G2012" t="s">
        <v>8535</v>
      </c>
      <c r="H2012" t="s">
        <v>8536</v>
      </c>
      <c r="I2012" t="s">
        <v>1</v>
      </c>
    </row>
    <row r="2013" spans="1:9" x14ac:dyDescent="0.3">
      <c r="A2013">
        <v>100600</v>
      </c>
      <c r="B2013" t="s">
        <v>8530</v>
      </c>
      <c r="C2013" t="s">
        <v>8531</v>
      </c>
      <c r="D2013" t="s">
        <v>8532</v>
      </c>
      <c r="E2013" t="s">
        <v>8533</v>
      </c>
      <c r="F2013" t="s">
        <v>8534</v>
      </c>
      <c r="G2013" t="s">
        <v>8535</v>
      </c>
      <c r="H2013" t="s">
        <v>8536</v>
      </c>
      <c r="I2013" t="s">
        <v>1</v>
      </c>
    </row>
    <row r="2014" spans="1:9" x14ac:dyDescent="0.3">
      <c r="A2014">
        <v>100650</v>
      </c>
      <c r="B2014" t="s">
        <v>8537</v>
      </c>
      <c r="C2014" t="s">
        <v>8538</v>
      </c>
      <c r="D2014" t="s">
        <v>8539</v>
      </c>
      <c r="E2014" t="s">
        <v>8540</v>
      </c>
      <c r="F2014" t="s">
        <v>8541</v>
      </c>
      <c r="G2014" t="s">
        <v>1</v>
      </c>
      <c r="H2014" t="s">
        <v>8542</v>
      </c>
      <c r="I2014" t="s">
        <v>1</v>
      </c>
    </row>
    <row r="2015" spans="1:9" x14ac:dyDescent="0.3">
      <c r="A2015">
        <v>100700</v>
      </c>
      <c r="B2015" t="s">
        <v>8543</v>
      </c>
      <c r="C2015" t="s">
        <v>8544</v>
      </c>
      <c r="D2015" t="s">
        <v>8545</v>
      </c>
      <c r="E2015" t="s">
        <v>8546</v>
      </c>
      <c r="F2015" t="s">
        <v>8547</v>
      </c>
      <c r="G2015" t="s">
        <v>8548</v>
      </c>
      <c r="H2015" t="s">
        <v>8549</v>
      </c>
      <c r="I2015" t="s">
        <v>1</v>
      </c>
    </row>
    <row r="2016" spans="1:9" x14ac:dyDescent="0.3">
      <c r="A2016">
        <v>100750</v>
      </c>
      <c r="B2016" t="s">
        <v>8543</v>
      </c>
      <c r="C2016" t="s">
        <v>8544</v>
      </c>
      <c r="D2016" t="s">
        <v>8545</v>
      </c>
      <c r="E2016" t="s">
        <v>8546</v>
      </c>
      <c r="F2016" t="s">
        <v>8547</v>
      </c>
      <c r="G2016" t="s">
        <v>8548</v>
      </c>
      <c r="H2016" t="s">
        <v>8549</v>
      </c>
      <c r="I2016" t="s">
        <v>1</v>
      </c>
    </row>
    <row r="2017" spans="1:9" x14ac:dyDescent="0.3">
      <c r="A2017">
        <v>100800</v>
      </c>
      <c r="B2017" t="s">
        <v>8550</v>
      </c>
      <c r="C2017" t="s">
        <v>8551</v>
      </c>
      <c r="D2017" t="s">
        <v>8552</v>
      </c>
      <c r="E2017" t="s">
        <v>8553</v>
      </c>
      <c r="F2017" t="s">
        <v>8554</v>
      </c>
      <c r="G2017" t="s">
        <v>8555</v>
      </c>
      <c r="H2017" t="s">
        <v>8556</v>
      </c>
      <c r="I2017" t="s">
        <v>1</v>
      </c>
    </row>
    <row r="2018" spans="1:9" x14ac:dyDescent="0.3">
      <c r="A2018">
        <v>100850</v>
      </c>
      <c r="B2018" t="s">
        <v>8557</v>
      </c>
      <c r="C2018" t="s">
        <v>8558</v>
      </c>
      <c r="D2018" t="s">
        <v>8559</v>
      </c>
      <c r="E2018" t="s">
        <v>8560</v>
      </c>
      <c r="F2018" t="s">
        <v>8561</v>
      </c>
      <c r="G2018" t="s">
        <v>8562</v>
      </c>
      <c r="H2018" t="s">
        <v>8563</v>
      </c>
      <c r="I2018" t="s">
        <v>1</v>
      </c>
    </row>
    <row r="2019" spans="1:9" x14ac:dyDescent="0.3">
      <c r="A2019">
        <v>100900</v>
      </c>
      <c r="B2019" t="s">
        <v>8557</v>
      </c>
      <c r="C2019" t="s">
        <v>8558</v>
      </c>
      <c r="D2019" t="s">
        <v>8559</v>
      </c>
      <c r="E2019" t="s">
        <v>8560</v>
      </c>
      <c r="F2019" t="s">
        <v>8561</v>
      </c>
      <c r="G2019" t="s">
        <v>8562</v>
      </c>
      <c r="H2019" t="s">
        <v>8563</v>
      </c>
      <c r="I2019" t="s">
        <v>1</v>
      </c>
    </row>
    <row r="2020" spans="1:9" x14ac:dyDescent="0.3">
      <c r="A2020">
        <v>100950</v>
      </c>
      <c r="B2020" t="s">
        <v>8557</v>
      </c>
      <c r="C2020" t="s">
        <v>8558</v>
      </c>
      <c r="D2020" t="s">
        <v>8559</v>
      </c>
      <c r="E2020" t="s">
        <v>8560</v>
      </c>
      <c r="F2020" t="s">
        <v>8561</v>
      </c>
      <c r="G2020" t="s">
        <v>8562</v>
      </c>
      <c r="H2020" t="s">
        <v>8563</v>
      </c>
      <c r="I2020" t="s">
        <v>1</v>
      </c>
    </row>
    <row r="2021" spans="1:9" x14ac:dyDescent="0.3">
      <c r="A2021">
        <v>101000</v>
      </c>
      <c r="B2021" t="s">
        <v>8564</v>
      </c>
      <c r="C2021" t="s">
        <v>8565</v>
      </c>
      <c r="D2021" t="s">
        <v>8566</v>
      </c>
      <c r="E2021" t="s">
        <v>8567</v>
      </c>
      <c r="F2021" t="s">
        <v>8568</v>
      </c>
      <c r="G2021" t="s">
        <v>8569</v>
      </c>
      <c r="H2021" t="s">
        <v>8570</v>
      </c>
      <c r="I2021" t="s">
        <v>1</v>
      </c>
    </row>
    <row r="2022" spans="1:9" x14ac:dyDescent="0.3">
      <c r="A2022">
        <v>101050</v>
      </c>
      <c r="B2022" t="s">
        <v>8564</v>
      </c>
      <c r="C2022" t="s">
        <v>8565</v>
      </c>
      <c r="D2022" t="s">
        <v>8566</v>
      </c>
      <c r="E2022" t="s">
        <v>8567</v>
      </c>
      <c r="F2022" t="s">
        <v>8568</v>
      </c>
      <c r="G2022" t="s">
        <v>8569</v>
      </c>
      <c r="H2022" t="s">
        <v>8570</v>
      </c>
      <c r="I2022" t="s">
        <v>1</v>
      </c>
    </row>
    <row r="2023" spans="1:9" x14ac:dyDescent="0.3">
      <c r="A2023">
        <v>101100</v>
      </c>
      <c r="B2023" t="s">
        <v>8564</v>
      </c>
      <c r="C2023" t="s">
        <v>8565</v>
      </c>
      <c r="D2023" t="s">
        <v>8566</v>
      </c>
      <c r="E2023" t="s">
        <v>8567</v>
      </c>
      <c r="F2023" t="s">
        <v>8568</v>
      </c>
      <c r="G2023" t="s">
        <v>8569</v>
      </c>
      <c r="H2023" t="s">
        <v>8570</v>
      </c>
      <c r="I2023" t="s">
        <v>1</v>
      </c>
    </row>
    <row r="2024" spans="1:9" x14ac:dyDescent="0.3">
      <c r="A2024">
        <v>101150</v>
      </c>
      <c r="B2024" t="s">
        <v>8564</v>
      </c>
      <c r="C2024" t="s">
        <v>8565</v>
      </c>
      <c r="D2024" t="s">
        <v>8566</v>
      </c>
      <c r="E2024" t="s">
        <v>8567</v>
      </c>
      <c r="F2024" t="s">
        <v>8568</v>
      </c>
      <c r="G2024" t="s">
        <v>8569</v>
      </c>
      <c r="H2024" t="s">
        <v>8570</v>
      </c>
      <c r="I2024" t="s">
        <v>1</v>
      </c>
    </row>
    <row r="2025" spans="1:9" x14ac:dyDescent="0.3">
      <c r="A2025">
        <v>101200</v>
      </c>
      <c r="B2025" t="s">
        <v>8571</v>
      </c>
      <c r="C2025" t="s">
        <v>8572</v>
      </c>
      <c r="D2025" t="s">
        <v>8573</v>
      </c>
      <c r="E2025" t="s">
        <v>8574</v>
      </c>
      <c r="F2025" t="s">
        <v>8575</v>
      </c>
      <c r="G2025" t="s">
        <v>8576</v>
      </c>
      <c r="H2025" t="s">
        <v>8577</v>
      </c>
      <c r="I2025" t="s">
        <v>1</v>
      </c>
    </row>
    <row r="2026" spans="1:9" x14ac:dyDescent="0.3">
      <c r="A2026">
        <v>101250</v>
      </c>
      <c r="B2026" t="s">
        <v>8578</v>
      </c>
      <c r="C2026" t="s">
        <v>8579</v>
      </c>
      <c r="D2026" t="s">
        <v>8580</v>
      </c>
      <c r="E2026" t="s">
        <v>8581</v>
      </c>
      <c r="F2026" t="s">
        <v>8582</v>
      </c>
      <c r="G2026" t="s">
        <v>8583</v>
      </c>
      <c r="H2026" t="s">
        <v>8584</v>
      </c>
      <c r="I2026" t="s">
        <v>1</v>
      </c>
    </row>
    <row r="2027" spans="1:9" x14ac:dyDescent="0.3">
      <c r="A2027">
        <v>101300</v>
      </c>
      <c r="B2027" t="s">
        <v>8585</v>
      </c>
      <c r="C2027" t="s">
        <v>8586</v>
      </c>
      <c r="D2027" t="s">
        <v>8587</v>
      </c>
      <c r="E2027" t="s">
        <v>8588</v>
      </c>
      <c r="F2027" t="s">
        <v>8589</v>
      </c>
      <c r="G2027" t="s">
        <v>8590</v>
      </c>
      <c r="H2027" t="s">
        <v>8591</v>
      </c>
      <c r="I2027" t="s">
        <v>1</v>
      </c>
    </row>
    <row r="2028" spans="1:9" x14ac:dyDescent="0.3">
      <c r="A2028">
        <v>101350</v>
      </c>
      <c r="B2028" t="s">
        <v>8592</v>
      </c>
      <c r="C2028" t="s">
        <v>8593</v>
      </c>
      <c r="D2028" t="s">
        <v>8594</v>
      </c>
      <c r="E2028" t="s">
        <v>8595</v>
      </c>
      <c r="F2028" t="s">
        <v>8596</v>
      </c>
      <c r="G2028" t="s">
        <v>8597</v>
      </c>
      <c r="H2028" t="s">
        <v>8598</v>
      </c>
      <c r="I2028" t="s">
        <v>1</v>
      </c>
    </row>
    <row r="2029" spans="1:9" x14ac:dyDescent="0.3">
      <c r="A2029">
        <v>101400</v>
      </c>
      <c r="B2029" t="s">
        <v>8599</v>
      </c>
      <c r="C2029" t="s">
        <v>8600</v>
      </c>
      <c r="D2029" t="s">
        <v>8601</v>
      </c>
      <c r="E2029" t="s">
        <v>8602</v>
      </c>
      <c r="F2029" t="s">
        <v>8603</v>
      </c>
      <c r="G2029" t="s">
        <v>8604</v>
      </c>
      <c r="H2029" t="s">
        <v>8605</v>
      </c>
      <c r="I2029" t="s">
        <v>1</v>
      </c>
    </row>
    <row r="2030" spans="1:9" x14ac:dyDescent="0.3">
      <c r="A2030">
        <v>101450</v>
      </c>
      <c r="B2030" t="s">
        <v>8606</v>
      </c>
      <c r="C2030" t="s">
        <v>8607</v>
      </c>
      <c r="D2030" t="s">
        <v>8608</v>
      </c>
      <c r="E2030" t="s">
        <v>8609</v>
      </c>
      <c r="F2030" t="s">
        <v>8610</v>
      </c>
      <c r="G2030" t="s">
        <v>8611</v>
      </c>
      <c r="H2030" t="s">
        <v>8612</v>
      </c>
      <c r="I2030" t="s">
        <v>1</v>
      </c>
    </row>
    <row r="2031" spans="1:9" x14ac:dyDescent="0.3">
      <c r="A2031">
        <v>101500</v>
      </c>
      <c r="B2031" t="s">
        <v>8613</v>
      </c>
      <c r="C2031" t="s">
        <v>8614</v>
      </c>
      <c r="D2031" t="s">
        <v>8615</v>
      </c>
      <c r="E2031" t="s">
        <v>8616</v>
      </c>
      <c r="F2031" t="s">
        <v>8617</v>
      </c>
      <c r="G2031" t="s">
        <v>8618</v>
      </c>
      <c r="H2031" t="s">
        <v>8619</v>
      </c>
      <c r="I2031" t="s">
        <v>1</v>
      </c>
    </row>
    <row r="2032" spans="1:9" x14ac:dyDescent="0.3">
      <c r="A2032">
        <v>101550</v>
      </c>
      <c r="B2032" t="s">
        <v>8620</v>
      </c>
      <c r="C2032" t="s">
        <v>8621</v>
      </c>
      <c r="D2032" t="s">
        <v>8622</v>
      </c>
      <c r="E2032" t="s">
        <v>8623</v>
      </c>
      <c r="F2032" t="s">
        <v>8624</v>
      </c>
      <c r="G2032" t="s">
        <v>8625</v>
      </c>
      <c r="H2032" t="s">
        <v>8626</v>
      </c>
      <c r="I2032" t="s">
        <v>1</v>
      </c>
    </row>
    <row r="2033" spans="1:9" x14ac:dyDescent="0.3">
      <c r="A2033">
        <v>101600</v>
      </c>
      <c r="B2033" t="s">
        <v>8620</v>
      </c>
      <c r="C2033" t="s">
        <v>8621</v>
      </c>
      <c r="D2033" t="s">
        <v>8622</v>
      </c>
      <c r="E2033" t="s">
        <v>8623</v>
      </c>
      <c r="F2033" t="s">
        <v>8624</v>
      </c>
      <c r="G2033" t="s">
        <v>8625</v>
      </c>
      <c r="H2033" t="s">
        <v>8626</v>
      </c>
      <c r="I2033" t="s">
        <v>1</v>
      </c>
    </row>
    <row r="2034" spans="1:9" x14ac:dyDescent="0.3">
      <c r="A2034">
        <v>101650</v>
      </c>
      <c r="B2034" t="s">
        <v>8627</v>
      </c>
      <c r="C2034" t="s">
        <v>8628</v>
      </c>
      <c r="D2034" t="s">
        <v>8629</v>
      </c>
      <c r="E2034" t="s">
        <v>8630</v>
      </c>
      <c r="F2034" t="s">
        <v>8631</v>
      </c>
      <c r="G2034" t="s">
        <v>8632</v>
      </c>
      <c r="H2034" t="s">
        <v>8633</v>
      </c>
      <c r="I2034" t="s">
        <v>1</v>
      </c>
    </row>
    <row r="2035" spans="1:9" x14ac:dyDescent="0.3">
      <c r="A2035">
        <v>101700</v>
      </c>
      <c r="B2035" t="s">
        <v>8627</v>
      </c>
      <c r="C2035" t="s">
        <v>8628</v>
      </c>
      <c r="D2035" t="s">
        <v>8629</v>
      </c>
      <c r="E2035" t="s">
        <v>8630</v>
      </c>
      <c r="F2035" t="s">
        <v>8631</v>
      </c>
      <c r="G2035" t="s">
        <v>8632</v>
      </c>
      <c r="H2035" t="s">
        <v>8633</v>
      </c>
      <c r="I2035" t="s">
        <v>1</v>
      </c>
    </row>
    <row r="2036" spans="1:9" x14ac:dyDescent="0.3">
      <c r="A2036">
        <v>101750</v>
      </c>
      <c r="B2036" t="s">
        <v>8634</v>
      </c>
      <c r="C2036" t="s">
        <v>8635</v>
      </c>
      <c r="D2036" t="s">
        <v>8636</v>
      </c>
      <c r="E2036" t="s">
        <v>8637</v>
      </c>
      <c r="F2036" t="s">
        <v>8638</v>
      </c>
      <c r="G2036" t="s">
        <v>8639</v>
      </c>
      <c r="H2036" t="s">
        <v>8640</v>
      </c>
      <c r="I2036" t="s">
        <v>1</v>
      </c>
    </row>
    <row r="2037" spans="1:9" x14ac:dyDescent="0.3">
      <c r="A2037">
        <v>101800</v>
      </c>
      <c r="B2037" t="s">
        <v>8641</v>
      </c>
      <c r="C2037" t="s">
        <v>8642</v>
      </c>
      <c r="D2037" t="s">
        <v>8643</v>
      </c>
      <c r="E2037" t="s">
        <v>8644</v>
      </c>
      <c r="F2037" t="s">
        <v>8645</v>
      </c>
      <c r="G2037" t="s">
        <v>8646</v>
      </c>
      <c r="H2037" t="s">
        <v>8647</v>
      </c>
      <c r="I2037" t="s">
        <v>1</v>
      </c>
    </row>
    <row r="2038" spans="1:9" x14ac:dyDescent="0.3">
      <c r="A2038">
        <v>101850</v>
      </c>
      <c r="B2038" t="s">
        <v>8641</v>
      </c>
      <c r="C2038" t="s">
        <v>8642</v>
      </c>
      <c r="D2038" t="s">
        <v>8643</v>
      </c>
      <c r="E2038" t="s">
        <v>8644</v>
      </c>
      <c r="F2038" t="s">
        <v>8645</v>
      </c>
      <c r="G2038" t="s">
        <v>8646</v>
      </c>
      <c r="H2038" t="s">
        <v>8647</v>
      </c>
      <c r="I2038" t="s">
        <v>1</v>
      </c>
    </row>
    <row r="2039" spans="1:9" x14ac:dyDescent="0.3">
      <c r="A2039">
        <v>101900</v>
      </c>
      <c r="B2039" t="s">
        <v>8648</v>
      </c>
      <c r="C2039" t="s">
        <v>8649</v>
      </c>
      <c r="D2039" t="s">
        <v>8650</v>
      </c>
      <c r="E2039" t="s">
        <v>8651</v>
      </c>
      <c r="F2039" t="s">
        <v>8652</v>
      </c>
      <c r="G2039" t="s">
        <v>8653</v>
      </c>
      <c r="H2039" t="s">
        <v>8654</v>
      </c>
      <c r="I2039" t="s">
        <v>1</v>
      </c>
    </row>
    <row r="2040" spans="1:9" x14ac:dyDescent="0.3">
      <c r="A2040">
        <v>101950</v>
      </c>
      <c r="B2040" t="s">
        <v>8655</v>
      </c>
      <c r="C2040" t="s">
        <v>8656</v>
      </c>
      <c r="D2040" t="s">
        <v>8657</v>
      </c>
      <c r="E2040" t="s">
        <v>8658</v>
      </c>
      <c r="F2040" t="s">
        <v>8659</v>
      </c>
      <c r="G2040" t="s">
        <v>8660</v>
      </c>
      <c r="H2040" t="s">
        <v>8661</v>
      </c>
      <c r="I2040" t="s">
        <v>1</v>
      </c>
    </row>
    <row r="2041" spans="1:9" x14ac:dyDescent="0.3">
      <c r="A2041">
        <v>102000</v>
      </c>
      <c r="B2041" t="s">
        <v>8662</v>
      </c>
      <c r="C2041" t="s">
        <v>8663</v>
      </c>
      <c r="D2041" t="s">
        <v>8664</v>
      </c>
      <c r="E2041" t="s">
        <v>8665</v>
      </c>
      <c r="F2041" t="s">
        <v>8666</v>
      </c>
      <c r="G2041" t="s">
        <v>8667</v>
      </c>
      <c r="H2041" t="s">
        <v>8668</v>
      </c>
      <c r="I2041" t="s">
        <v>1</v>
      </c>
    </row>
    <row r="2042" spans="1:9" x14ac:dyDescent="0.3">
      <c r="A2042">
        <v>102050</v>
      </c>
      <c r="B2042" t="s">
        <v>8669</v>
      </c>
      <c r="C2042" t="s">
        <v>8670</v>
      </c>
      <c r="D2042" t="s">
        <v>8671</v>
      </c>
      <c r="E2042" t="s">
        <v>8672</v>
      </c>
      <c r="F2042" t="s">
        <v>8673</v>
      </c>
      <c r="G2042" t="s">
        <v>8674</v>
      </c>
      <c r="H2042" t="s">
        <v>8675</v>
      </c>
      <c r="I2042" t="s">
        <v>1</v>
      </c>
    </row>
    <row r="2043" spans="1:9" x14ac:dyDescent="0.3">
      <c r="A2043">
        <v>102100</v>
      </c>
      <c r="B2043" t="s">
        <v>8676</v>
      </c>
      <c r="C2043" t="s">
        <v>8677</v>
      </c>
      <c r="D2043" t="s">
        <v>8678</v>
      </c>
      <c r="E2043" t="s">
        <v>8679</v>
      </c>
      <c r="F2043" t="s">
        <v>8680</v>
      </c>
      <c r="G2043" t="s">
        <v>8681</v>
      </c>
      <c r="H2043" t="s">
        <v>8682</v>
      </c>
      <c r="I2043" t="s">
        <v>1</v>
      </c>
    </row>
    <row r="2044" spans="1:9" x14ac:dyDescent="0.3">
      <c r="A2044">
        <v>102150</v>
      </c>
      <c r="B2044" t="s">
        <v>8676</v>
      </c>
      <c r="C2044" t="s">
        <v>8677</v>
      </c>
      <c r="D2044" t="s">
        <v>8678</v>
      </c>
      <c r="E2044" t="s">
        <v>8679</v>
      </c>
      <c r="F2044" t="s">
        <v>8680</v>
      </c>
      <c r="G2044" t="s">
        <v>8681</v>
      </c>
      <c r="H2044" t="s">
        <v>8682</v>
      </c>
      <c r="I2044" t="s">
        <v>1</v>
      </c>
    </row>
    <row r="2045" spans="1:9" x14ac:dyDescent="0.3">
      <c r="A2045">
        <v>102200</v>
      </c>
      <c r="B2045" t="s">
        <v>8683</v>
      </c>
      <c r="C2045" t="s">
        <v>8684</v>
      </c>
      <c r="D2045" t="s">
        <v>8685</v>
      </c>
      <c r="E2045" t="s">
        <v>8686</v>
      </c>
      <c r="F2045" t="s">
        <v>8687</v>
      </c>
      <c r="G2045" t="s">
        <v>8688</v>
      </c>
      <c r="H2045" t="s">
        <v>8689</v>
      </c>
      <c r="I2045" t="s">
        <v>1</v>
      </c>
    </row>
    <row r="2046" spans="1:9" x14ac:dyDescent="0.3">
      <c r="A2046">
        <v>102250</v>
      </c>
      <c r="B2046" t="s">
        <v>8690</v>
      </c>
      <c r="C2046" t="s">
        <v>8691</v>
      </c>
      <c r="D2046" t="s">
        <v>8692</v>
      </c>
      <c r="E2046" t="s">
        <v>8693</v>
      </c>
      <c r="F2046" t="s">
        <v>8694</v>
      </c>
      <c r="G2046" t="s">
        <v>8695</v>
      </c>
      <c r="H2046" t="s">
        <v>8696</v>
      </c>
      <c r="I2046" t="s">
        <v>1</v>
      </c>
    </row>
    <row r="2047" spans="1:9" x14ac:dyDescent="0.3">
      <c r="A2047">
        <v>102300</v>
      </c>
      <c r="B2047" t="s">
        <v>8697</v>
      </c>
      <c r="C2047" t="s">
        <v>8698</v>
      </c>
      <c r="D2047" t="s">
        <v>8699</v>
      </c>
      <c r="E2047" t="s">
        <v>8700</v>
      </c>
      <c r="F2047" t="s">
        <v>8701</v>
      </c>
      <c r="G2047" t="s">
        <v>8702</v>
      </c>
      <c r="H2047" t="s">
        <v>8703</v>
      </c>
      <c r="I2047" t="s">
        <v>1</v>
      </c>
    </row>
    <row r="2048" spans="1:9" x14ac:dyDescent="0.3">
      <c r="A2048">
        <v>102350</v>
      </c>
      <c r="B2048" t="s">
        <v>8704</v>
      </c>
      <c r="C2048" t="s">
        <v>8705</v>
      </c>
      <c r="D2048" t="s">
        <v>8706</v>
      </c>
      <c r="E2048" t="s">
        <v>8707</v>
      </c>
      <c r="F2048" t="s">
        <v>8708</v>
      </c>
      <c r="G2048" t="s">
        <v>8709</v>
      </c>
      <c r="H2048" t="s">
        <v>8710</v>
      </c>
      <c r="I2048" t="s">
        <v>1</v>
      </c>
    </row>
    <row r="2049" spans="1:9" x14ac:dyDescent="0.3">
      <c r="A2049">
        <v>102400</v>
      </c>
      <c r="B2049" t="s">
        <v>8711</v>
      </c>
      <c r="C2049" t="s">
        <v>8712</v>
      </c>
      <c r="D2049" t="s">
        <v>8713</v>
      </c>
      <c r="E2049" t="s">
        <v>8714</v>
      </c>
      <c r="F2049" t="s">
        <v>8715</v>
      </c>
      <c r="G2049" t="s">
        <v>8716</v>
      </c>
      <c r="H2049" t="s">
        <v>8717</v>
      </c>
      <c r="I2049" t="s">
        <v>1</v>
      </c>
    </row>
    <row r="2050" spans="1:9" x14ac:dyDescent="0.3">
      <c r="A2050">
        <v>102450</v>
      </c>
      <c r="B2050" t="s">
        <v>8718</v>
      </c>
      <c r="C2050" t="s">
        <v>8719</v>
      </c>
      <c r="D2050" t="s">
        <v>8720</v>
      </c>
      <c r="E2050" t="s">
        <v>8721</v>
      </c>
      <c r="F2050" t="s">
        <v>8722</v>
      </c>
      <c r="G2050" t="s">
        <v>8723</v>
      </c>
      <c r="H2050" t="s">
        <v>8724</v>
      </c>
      <c r="I2050" t="s">
        <v>1</v>
      </c>
    </row>
    <row r="2051" spans="1:9" x14ac:dyDescent="0.3">
      <c r="A2051">
        <v>102500</v>
      </c>
      <c r="B2051" t="s">
        <v>8725</v>
      </c>
      <c r="C2051" t="s">
        <v>8726</v>
      </c>
      <c r="D2051" t="s">
        <v>8727</v>
      </c>
      <c r="E2051" t="s">
        <v>8728</v>
      </c>
      <c r="F2051" t="s">
        <v>8729</v>
      </c>
      <c r="G2051" t="s">
        <v>8730</v>
      </c>
      <c r="H2051" t="s">
        <v>8731</v>
      </c>
      <c r="I2051" t="s">
        <v>1</v>
      </c>
    </row>
    <row r="2052" spans="1:9" x14ac:dyDescent="0.3">
      <c r="A2052">
        <v>102550</v>
      </c>
      <c r="B2052" t="s">
        <v>8732</v>
      </c>
      <c r="C2052" t="s">
        <v>8733</v>
      </c>
      <c r="D2052" t="s">
        <v>8734</v>
      </c>
      <c r="E2052" t="s">
        <v>8735</v>
      </c>
      <c r="F2052" t="s">
        <v>8736</v>
      </c>
      <c r="G2052" t="s">
        <v>8737</v>
      </c>
      <c r="H2052" t="s">
        <v>8738</v>
      </c>
      <c r="I2052" t="s">
        <v>1</v>
      </c>
    </row>
    <row r="2053" spans="1:9" x14ac:dyDescent="0.3">
      <c r="A2053">
        <v>102600</v>
      </c>
      <c r="B2053" t="s">
        <v>8732</v>
      </c>
      <c r="C2053" t="s">
        <v>8733</v>
      </c>
      <c r="D2053" t="s">
        <v>8734</v>
      </c>
      <c r="E2053" t="s">
        <v>8735</v>
      </c>
      <c r="F2053" t="s">
        <v>8736</v>
      </c>
      <c r="G2053" t="s">
        <v>8737</v>
      </c>
      <c r="H2053" t="s">
        <v>8738</v>
      </c>
      <c r="I2053" t="s">
        <v>1</v>
      </c>
    </row>
    <row r="2054" spans="1:9" x14ac:dyDescent="0.3">
      <c r="A2054">
        <v>102650</v>
      </c>
      <c r="B2054" t="s">
        <v>8739</v>
      </c>
      <c r="C2054" t="s">
        <v>8740</v>
      </c>
      <c r="D2054" t="s">
        <v>8741</v>
      </c>
      <c r="E2054" t="s">
        <v>8742</v>
      </c>
      <c r="F2054" t="s">
        <v>8743</v>
      </c>
      <c r="G2054" t="s">
        <v>8744</v>
      </c>
      <c r="H2054" t="s">
        <v>8745</v>
      </c>
      <c r="I2054" t="s">
        <v>1</v>
      </c>
    </row>
    <row r="2055" spans="1:9" x14ac:dyDescent="0.3">
      <c r="A2055">
        <v>102700</v>
      </c>
      <c r="B2055" t="s">
        <v>8746</v>
      </c>
      <c r="C2055" t="s">
        <v>8747</v>
      </c>
      <c r="D2055" t="s">
        <v>8748</v>
      </c>
      <c r="E2055" t="s">
        <v>8749</v>
      </c>
      <c r="F2055" t="s">
        <v>8750</v>
      </c>
      <c r="G2055" t="s">
        <v>8751</v>
      </c>
      <c r="H2055" t="s">
        <v>8752</v>
      </c>
      <c r="I2055" t="s">
        <v>1</v>
      </c>
    </row>
    <row r="2056" spans="1:9" x14ac:dyDescent="0.3">
      <c r="A2056">
        <v>102750</v>
      </c>
      <c r="B2056" t="s">
        <v>8746</v>
      </c>
      <c r="C2056" t="s">
        <v>8747</v>
      </c>
      <c r="D2056" t="s">
        <v>8748</v>
      </c>
      <c r="E2056" t="s">
        <v>8749</v>
      </c>
      <c r="F2056" t="s">
        <v>8750</v>
      </c>
      <c r="G2056" t="s">
        <v>8751</v>
      </c>
      <c r="H2056" t="s">
        <v>8752</v>
      </c>
      <c r="I2056" t="s">
        <v>1</v>
      </c>
    </row>
    <row r="2057" spans="1:9" x14ac:dyDescent="0.3">
      <c r="A2057">
        <v>102800</v>
      </c>
      <c r="B2057" t="s">
        <v>8753</v>
      </c>
      <c r="C2057" t="s">
        <v>8754</v>
      </c>
      <c r="D2057" t="s">
        <v>8755</v>
      </c>
      <c r="E2057" t="s">
        <v>8756</v>
      </c>
      <c r="F2057" t="s">
        <v>8757</v>
      </c>
      <c r="G2057" t="s">
        <v>8758</v>
      </c>
      <c r="H2057" t="s">
        <v>8759</v>
      </c>
      <c r="I2057" t="s">
        <v>1</v>
      </c>
    </row>
    <row r="2058" spans="1:9" x14ac:dyDescent="0.3">
      <c r="A2058">
        <v>102850</v>
      </c>
      <c r="B2058" t="s">
        <v>8760</v>
      </c>
      <c r="C2058" t="s">
        <v>8761</v>
      </c>
      <c r="D2058" t="s">
        <v>8762</v>
      </c>
      <c r="E2058" t="s">
        <v>8763</v>
      </c>
      <c r="F2058" t="s">
        <v>8764</v>
      </c>
      <c r="G2058" t="s">
        <v>8765</v>
      </c>
      <c r="H2058" t="s">
        <v>8766</v>
      </c>
      <c r="I2058" t="s">
        <v>1</v>
      </c>
    </row>
    <row r="2059" spans="1:9" x14ac:dyDescent="0.3">
      <c r="A2059">
        <v>102900</v>
      </c>
      <c r="B2059" t="s">
        <v>8767</v>
      </c>
      <c r="C2059" t="s">
        <v>8768</v>
      </c>
      <c r="D2059" t="s">
        <v>8769</v>
      </c>
      <c r="E2059" t="s">
        <v>8770</v>
      </c>
      <c r="F2059" t="s">
        <v>8771</v>
      </c>
      <c r="G2059" t="s">
        <v>8772</v>
      </c>
      <c r="H2059" t="s">
        <v>8773</v>
      </c>
      <c r="I2059" t="s">
        <v>1</v>
      </c>
    </row>
    <row r="2060" spans="1:9" x14ac:dyDescent="0.3">
      <c r="A2060">
        <v>102950</v>
      </c>
      <c r="B2060" t="s">
        <v>8767</v>
      </c>
      <c r="C2060" t="s">
        <v>8768</v>
      </c>
      <c r="D2060" t="s">
        <v>8769</v>
      </c>
      <c r="E2060" t="s">
        <v>8770</v>
      </c>
      <c r="F2060" t="s">
        <v>8771</v>
      </c>
      <c r="G2060" t="s">
        <v>8772</v>
      </c>
      <c r="H2060" t="s">
        <v>8773</v>
      </c>
      <c r="I2060" t="s">
        <v>1</v>
      </c>
    </row>
    <row r="2061" spans="1:9" x14ac:dyDescent="0.3">
      <c r="A2061">
        <v>103000</v>
      </c>
      <c r="B2061" t="s">
        <v>8774</v>
      </c>
      <c r="C2061" t="s">
        <v>8775</v>
      </c>
      <c r="D2061" t="s">
        <v>8776</v>
      </c>
      <c r="E2061" t="s">
        <v>8777</v>
      </c>
      <c r="F2061" t="s">
        <v>8778</v>
      </c>
      <c r="G2061" t="s">
        <v>8779</v>
      </c>
      <c r="H2061" t="s">
        <v>8780</v>
      </c>
      <c r="I2061" t="s">
        <v>1</v>
      </c>
    </row>
    <row r="2062" spans="1:9" x14ac:dyDescent="0.3">
      <c r="A2062">
        <v>103050</v>
      </c>
      <c r="B2062" t="s">
        <v>8774</v>
      </c>
      <c r="C2062" t="s">
        <v>8775</v>
      </c>
      <c r="D2062" t="s">
        <v>8776</v>
      </c>
      <c r="E2062" t="s">
        <v>8777</v>
      </c>
      <c r="F2062" t="s">
        <v>8778</v>
      </c>
      <c r="G2062" t="s">
        <v>8779</v>
      </c>
      <c r="H2062" t="s">
        <v>8780</v>
      </c>
      <c r="I2062" t="s">
        <v>1</v>
      </c>
    </row>
    <row r="2063" spans="1:9" x14ac:dyDescent="0.3">
      <c r="A2063">
        <v>103100</v>
      </c>
      <c r="B2063" t="s">
        <v>8781</v>
      </c>
      <c r="C2063" t="s">
        <v>8782</v>
      </c>
      <c r="D2063" t="s">
        <v>8783</v>
      </c>
      <c r="E2063" t="s">
        <v>8784</v>
      </c>
      <c r="F2063" t="s">
        <v>8785</v>
      </c>
      <c r="G2063" t="s">
        <v>8786</v>
      </c>
      <c r="H2063" t="s">
        <v>8787</v>
      </c>
      <c r="I2063" t="s">
        <v>1</v>
      </c>
    </row>
    <row r="2064" spans="1:9" x14ac:dyDescent="0.3">
      <c r="A2064">
        <v>103150</v>
      </c>
      <c r="B2064" t="s">
        <v>8781</v>
      </c>
      <c r="C2064" t="s">
        <v>8782</v>
      </c>
      <c r="D2064" t="s">
        <v>8783</v>
      </c>
      <c r="E2064" t="s">
        <v>8784</v>
      </c>
      <c r="F2064" t="s">
        <v>8785</v>
      </c>
      <c r="G2064" t="s">
        <v>8786</v>
      </c>
      <c r="H2064" t="s">
        <v>8787</v>
      </c>
      <c r="I2064" t="s">
        <v>1</v>
      </c>
    </row>
    <row r="2065" spans="1:9" x14ac:dyDescent="0.3">
      <c r="A2065">
        <v>103200</v>
      </c>
      <c r="B2065" t="s">
        <v>8788</v>
      </c>
      <c r="C2065" t="s">
        <v>8789</v>
      </c>
      <c r="D2065" t="s">
        <v>8790</v>
      </c>
      <c r="E2065" t="s">
        <v>8791</v>
      </c>
      <c r="F2065" t="s">
        <v>8792</v>
      </c>
      <c r="G2065" t="s">
        <v>8793</v>
      </c>
      <c r="H2065" t="s">
        <v>8794</v>
      </c>
      <c r="I2065" t="s">
        <v>1</v>
      </c>
    </row>
    <row r="2066" spans="1:9" x14ac:dyDescent="0.3">
      <c r="A2066">
        <v>103250</v>
      </c>
      <c r="B2066" t="s">
        <v>8788</v>
      </c>
      <c r="C2066" t="s">
        <v>8789</v>
      </c>
      <c r="D2066" t="s">
        <v>8790</v>
      </c>
      <c r="E2066" t="s">
        <v>8791</v>
      </c>
      <c r="F2066" t="s">
        <v>8792</v>
      </c>
      <c r="G2066" t="s">
        <v>8793</v>
      </c>
      <c r="H2066" t="s">
        <v>8794</v>
      </c>
      <c r="I2066" t="s">
        <v>1</v>
      </c>
    </row>
    <row r="2067" spans="1:9" x14ac:dyDescent="0.3">
      <c r="A2067">
        <v>103300</v>
      </c>
      <c r="B2067" t="s">
        <v>8795</v>
      </c>
      <c r="C2067" t="s">
        <v>8796</v>
      </c>
      <c r="D2067" t="s">
        <v>8797</v>
      </c>
      <c r="E2067" t="s">
        <v>8798</v>
      </c>
      <c r="F2067" t="s">
        <v>8799</v>
      </c>
      <c r="G2067" t="s">
        <v>8800</v>
      </c>
      <c r="H2067" t="s">
        <v>8801</v>
      </c>
      <c r="I2067" t="s">
        <v>1</v>
      </c>
    </row>
    <row r="2068" spans="1:9" x14ac:dyDescent="0.3">
      <c r="A2068">
        <v>103350</v>
      </c>
      <c r="B2068" t="s">
        <v>8802</v>
      </c>
      <c r="C2068" t="s">
        <v>8803</v>
      </c>
      <c r="D2068" t="s">
        <v>8804</v>
      </c>
      <c r="E2068" t="s">
        <v>8805</v>
      </c>
      <c r="F2068" t="s">
        <v>8806</v>
      </c>
      <c r="G2068" t="s">
        <v>8807</v>
      </c>
      <c r="H2068" t="s">
        <v>8808</v>
      </c>
      <c r="I2068" t="s">
        <v>1</v>
      </c>
    </row>
    <row r="2069" spans="1:9" x14ac:dyDescent="0.3">
      <c r="A2069">
        <v>103400</v>
      </c>
      <c r="B2069" t="s">
        <v>8809</v>
      </c>
      <c r="C2069" t="s">
        <v>8810</v>
      </c>
      <c r="D2069" t="s">
        <v>8811</v>
      </c>
      <c r="E2069" t="s">
        <v>8812</v>
      </c>
      <c r="F2069" t="s">
        <v>8813</v>
      </c>
      <c r="G2069" t="s">
        <v>8814</v>
      </c>
      <c r="H2069" t="s">
        <v>8815</v>
      </c>
      <c r="I2069" t="s">
        <v>1</v>
      </c>
    </row>
    <row r="2070" spans="1:9" x14ac:dyDescent="0.3">
      <c r="A2070">
        <v>103450</v>
      </c>
      <c r="B2070" t="s">
        <v>8816</v>
      </c>
      <c r="C2070" t="s">
        <v>8817</v>
      </c>
      <c r="D2070" t="s">
        <v>8818</v>
      </c>
      <c r="E2070" t="s">
        <v>8819</v>
      </c>
      <c r="F2070" t="s">
        <v>8820</v>
      </c>
      <c r="G2070" t="s">
        <v>8821</v>
      </c>
      <c r="H2070" t="s">
        <v>8822</v>
      </c>
      <c r="I2070" t="s">
        <v>1</v>
      </c>
    </row>
    <row r="2071" spans="1:9" x14ac:dyDescent="0.3">
      <c r="A2071">
        <v>103500</v>
      </c>
      <c r="B2071" t="s">
        <v>8823</v>
      </c>
      <c r="C2071" t="s">
        <v>8824</v>
      </c>
      <c r="D2071" t="s">
        <v>8825</v>
      </c>
      <c r="E2071" t="s">
        <v>8826</v>
      </c>
      <c r="F2071" t="s">
        <v>8827</v>
      </c>
      <c r="G2071" t="s">
        <v>8828</v>
      </c>
      <c r="H2071" t="s">
        <v>8829</v>
      </c>
      <c r="I2071" t="s">
        <v>1</v>
      </c>
    </row>
    <row r="2072" spans="1:9" x14ac:dyDescent="0.3">
      <c r="A2072">
        <v>103550</v>
      </c>
      <c r="B2072" t="s">
        <v>8823</v>
      </c>
      <c r="C2072" t="s">
        <v>8824</v>
      </c>
      <c r="D2072" t="s">
        <v>8825</v>
      </c>
      <c r="E2072" t="s">
        <v>8826</v>
      </c>
      <c r="F2072" t="s">
        <v>8827</v>
      </c>
      <c r="G2072" t="s">
        <v>8828</v>
      </c>
      <c r="H2072" t="s">
        <v>8829</v>
      </c>
      <c r="I2072" t="s">
        <v>1</v>
      </c>
    </row>
    <row r="2073" spans="1:9" x14ac:dyDescent="0.3">
      <c r="A2073">
        <v>103600</v>
      </c>
      <c r="B2073" t="s">
        <v>8830</v>
      </c>
      <c r="C2073" t="s">
        <v>8831</v>
      </c>
      <c r="D2073" t="s">
        <v>8832</v>
      </c>
      <c r="E2073" t="s">
        <v>8833</v>
      </c>
      <c r="F2073" t="s">
        <v>8834</v>
      </c>
      <c r="G2073" t="s">
        <v>8835</v>
      </c>
      <c r="H2073" t="s">
        <v>8836</v>
      </c>
      <c r="I2073" t="s">
        <v>1</v>
      </c>
    </row>
    <row r="2074" spans="1:9" x14ac:dyDescent="0.3">
      <c r="A2074">
        <v>103650</v>
      </c>
      <c r="B2074" t="s">
        <v>8830</v>
      </c>
      <c r="C2074" t="s">
        <v>8831</v>
      </c>
      <c r="D2074" t="s">
        <v>8832</v>
      </c>
      <c r="E2074" t="s">
        <v>8833</v>
      </c>
      <c r="F2074" t="s">
        <v>8834</v>
      </c>
      <c r="G2074" t="s">
        <v>8835</v>
      </c>
      <c r="H2074" t="s">
        <v>8836</v>
      </c>
      <c r="I2074" t="s">
        <v>1</v>
      </c>
    </row>
    <row r="2075" spans="1:9" x14ac:dyDescent="0.3">
      <c r="A2075">
        <v>103700</v>
      </c>
      <c r="B2075" t="s">
        <v>8837</v>
      </c>
      <c r="C2075" t="s">
        <v>8838</v>
      </c>
      <c r="D2075" t="s">
        <v>8839</v>
      </c>
      <c r="E2075" t="s">
        <v>8840</v>
      </c>
      <c r="F2075" t="s">
        <v>8841</v>
      </c>
      <c r="G2075" t="s">
        <v>8842</v>
      </c>
      <c r="H2075" t="s">
        <v>8843</v>
      </c>
      <c r="I2075" t="s">
        <v>1</v>
      </c>
    </row>
    <row r="2076" spans="1:9" x14ac:dyDescent="0.3">
      <c r="A2076">
        <v>103750</v>
      </c>
      <c r="B2076" t="s">
        <v>8844</v>
      </c>
      <c r="C2076" t="s">
        <v>8845</v>
      </c>
      <c r="D2076" t="s">
        <v>8846</v>
      </c>
      <c r="E2076" t="s">
        <v>8847</v>
      </c>
      <c r="F2076" t="s">
        <v>8848</v>
      </c>
      <c r="G2076" t="s">
        <v>8849</v>
      </c>
      <c r="H2076" t="s">
        <v>8850</v>
      </c>
      <c r="I2076" t="s">
        <v>1</v>
      </c>
    </row>
    <row r="2077" spans="1:9" x14ac:dyDescent="0.3">
      <c r="A2077">
        <v>103800</v>
      </c>
      <c r="B2077" t="s">
        <v>8851</v>
      </c>
      <c r="C2077" t="s">
        <v>8852</v>
      </c>
      <c r="D2077" t="s">
        <v>8853</v>
      </c>
      <c r="E2077" t="s">
        <v>8854</v>
      </c>
      <c r="F2077" t="s">
        <v>8855</v>
      </c>
      <c r="G2077" t="s">
        <v>8856</v>
      </c>
      <c r="H2077" t="s">
        <v>8857</v>
      </c>
      <c r="I2077" t="s">
        <v>1</v>
      </c>
    </row>
    <row r="2078" spans="1:9" x14ac:dyDescent="0.3">
      <c r="A2078">
        <v>103850</v>
      </c>
      <c r="B2078" t="s">
        <v>8851</v>
      </c>
      <c r="C2078" t="s">
        <v>8852</v>
      </c>
      <c r="D2078" t="s">
        <v>8853</v>
      </c>
      <c r="E2078" t="s">
        <v>8854</v>
      </c>
      <c r="F2078" t="s">
        <v>8855</v>
      </c>
      <c r="G2078" t="s">
        <v>8856</v>
      </c>
      <c r="H2078" t="s">
        <v>8857</v>
      </c>
      <c r="I2078" t="s">
        <v>1</v>
      </c>
    </row>
    <row r="2079" spans="1:9" x14ac:dyDescent="0.3">
      <c r="A2079">
        <v>103900</v>
      </c>
      <c r="B2079" t="s">
        <v>8858</v>
      </c>
      <c r="C2079" t="s">
        <v>8859</v>
      </c>
      <c r="D2079" t="s">
        <v>8860</v>
      </c>
      <c r="E2079" t="s">
        <v>8861</v>
      </c>
      <c r="F2079" t="s">
        <v>8862</v>
      </c>
      <c r="G2079" t="s">
        <v>8863</v>
      </c>
      <c r="H2079" t="s">
        <v>8864</v>
      </c>
      <c r="I2079" t="s">
        <v>1</v>
      </c>
    </row>
    <row r="2080" spans="1:9" x14ac:dyDescent="0.3">
      <c r="A2080">
        <v>103950</v>
      </c>
      <c r="B2080" t="s">
        <v>8858</v>
      </c>
      <c r="C2080" t="s">
        <v>8859</v>
      </c>
      <c r="D2080" t="s">
        <v>8860</v>
      </c>
      <c r="E2080" t="s">
        <v>8861</v>
      </c>
      <c r="F2080" t="s">
        <v>8862</v>
      </c>
      <c r="G2080" t="s">
        <v>8863</v>
      </c>
      <c r="H2080" t="s">
        <v>8864</v>
      </c>
      <c r="I2080" t="s">
        <v>1</v>
      </c>
    </row>
    <row r="2081" spans="1:9" x14ac:dyDescent="0.3">
      <c r="A2081">
        <v>104000</v>
      </c>
      <c r="B2081" t="s">
        <v>8865</v>
      </c>
      <c r="C2081" t="s">
        <v>8866</v>
      </c>
      <c r="D2081" t="s">
        <v>8867</v>
      </c>
      <c r="E2081" t="s">
        <v>8868</v>
      </c>
      <c r="F2081" t="s">
        <v>8869</v>
      </c>
      <c r="G2081" t="s">
        <v>8870</v>
      </c>
      <c r="H2081" t="s">
        <v>8871</v>
      </c>
      <c r="I2081" t="s">
        <v>1</v>
      </c>
    </row>
    <row r="2082" spans="1:9" x14ac:dyDescent="0.3">
      <c r="A2082">
        <v>104050</v>
      </c>
      <c r="B2082" t="s">
        <v>8872</v>
      </c>
      <c r="C2082" t="s">
        <v>8873</v>
      </c>
      <c r="D2082" t="s">
        <v>8874</v>
      </c>
      <c r="E2082" t="s">
        <v>8875</v>
      </c>
      <c r="F2082" t="s">
        <v>8876</v>
      </c>
      <c r="G2082" t="s">
        <v>8877</v>
      </c>
      <c r="H2082" t="s">
        <v>8878</v>
      </c>
      <c r="I2082" t="s">
        <v>1</v>
      </c>
    </row>
    <row r="2083" spans="1:9" x14ac:dyDescent="0.3">
      <c r="A2083">
        <v>104100</v>
      </c>
      <c r="B2083" t="s">
        <v>8872</v>
      </c>
      <c r="C2083" t="s">
        <v>8873</v>
      </c>
      <c r="D2083" t="s">
        <v>8874</v>
      </c>
      <c r="E2083" t="s">
        <v>8875</v>
      </c>
      <c r="F2083" t="s">
        <v>8876</v>
      </c>
      <c r="G2083" t="s">
        <v>8877</v>
      </c>
      <c r="H2083" t="s">
        <v>8878</v>
      </c>
      <c r="I2083" t="s">
        <v>1</v>
      </c>
    </row>
    <row r="2084" spans="1:9" x14ac:dyDescent="0.3">
      <c r="A2084">
        <v>104150</v>
      </c>
      <c r="B2084" t="s">
        <v>8879</v>
      </c>
      <c r="C2084" t="s">
        <v>8880</v>
      </c>
      <c r="D2084" t="s">
        <v>8881</v>
      </c>
      <c r="E2084" t="s">
        <v>8882</v>
      </c>
      <c r="F2084" t="s">
        <v>8883</v>
      </c>
      <c r="G2084" t="s">
        <v>8884</v>
      </c>
      <c r="H2084" t="s">
        <v>8885</v>
      </c>
      <c r="I2084" t="s">
        <v>1</v>
      </c>
    </row>
    <row r="2085" spans="1:9" x14ac:dyDescent="0.3">
      <c r="A2085">
        <v>104200</v>
      </c>
      <c r="B2085" t="s">
        <v>8886</v>
      </c>
      <c r="C2085" t="s">
        <v>8887</v>
      </c>
      <c r="D2085" t="s">
        <v>8888</v>
      </c>
      <c r="E2085" t="s">
        <v>8889</v>
      </c>
      <c r="F2085" t="s">
        <v>8890</v>
      </c>
      <c r="G2085" t="s">
        <v>8891</v>
      </c>
      <c r="H2085" t="s">
        <v>8892</v>
      </c>
      <c r="I2085" t="s">
        <v>1</v>
      </c>
    </row>
    <row r="2086" spans="1:9" x14ac:dyDescent="0.3">
      <c r="A2086">
        <v>104250</v>
      </c>
      <c r="B2086" t="s">
        <v>8893</v>
      </c>
      <c r="C2086" t="s">
        <v>8894</v>
      </c>
      <c r="D2086" t="s">
        <v>8895</v>
      </c>
      <c r="E2086" t="s">
        <v>8896</v>
      </c>
      <c r="F2086" t="s">
        <v>8897</v>
      </c>
      <c r="G2086" t="s">
        <v>8898</v>
      </c>
      <c r="H2086" t="s">
        <v>8899</v>
      </c>
      <c r="I2086" t="s">
        <v>1</v>
      </c>
    </row>
    <row r="2087" spans="1:9" x14ac:dyDescent="0.3">
      <c r="A2087">
        <v>104300</v>
      </c>
      <c r="B2087" t="s">
        <v>8900</v>
      </c>
      <c r="C2087" t="s">
        <v>8901</v>
      </c>
      <c r="D2087" t="s">
        <v>8902</v>
      </c>
      <c r="E2087" t="s">
        <v>8903</v>
      </c>
      <c r="F2087" t="s">
        <v>8904</v>
      </c>
      <c r="G2087" t="s">
        <v>8905</v>
      </c>
      <c r="H2087" t="s">
        <v>8906</v>
      </c>
      <c r="I2087" t="s">
        <v>1</v>
      </c>
    </row>
    <row r="2088" spans="1:9" x14ac:dyDescent="0.3">
      <c r="A2088">
        <v>104350</v>
      </c>
      <c r="B2088" t="s">
        <v>8907</v>
      </c>
      <c r="C2088" t="s">
        <v>8908</v>
      </c>
      <c r="D2088" t="s">
        <v>8909</v>
      </c>
      <c r="E2088" t="s">
        <v>8910</v>
      </c>
      <c r="F2088" t="s">
        <v>8911</v>
      </c>
      <c r="G2088" t="s">
        <v>8912</v>
      </c>
      <c r="H2088" t="s">
        <v>8913</v>
      </c>
      <c r="I2088" t="s">
        <v>1</v>
      </c>
    </row>
    <row r="2089" spans="1:9" x14ac:dyDescent="0.3">
      <c r="A2089">
        <v>104400</v>
      </c>
      <c r="B2089" t="s">
        <v>8914</v>
      </c>
      <c r="C2089" t="s">
        <v>8915</v>
      </c>
      <c r="D2089" t="s">
        <v>8916</v>
      </c>
      <c r="E2089" t="s">
        <v>8917</v>
      </c>
      <c r="F2089" t="s">
        <v>8918</v>
      </c>
      <c r="G2089" t="s">
        <v>8919</v>
      </c>
      <c r="H2089" t="s">
        <v>8920</v>
      </c>
      <c r="I2089" t="s">
        <v>1</v>
      </c>
    </row>
    <row r="2090" spans="1:9" x14ac:dyDescent="0.3">
      <c r="A2090">
        <v>104450</v>
      </c>
      <c r="B2090" t="s">
        <v>8921</v>
      </c>
      <c r="C2090" t="s">
        <v>8922</v>
      </c>
      <c r="D2090" t="s">
        <v>8923</v>
      </c>
      <c r="E2090" t="s">
        <v>8924</v>
      </c>
      <c r="F2090" t="s">
        <v>8925</v>
      </c>
      <c r="G2090" t="s">
        <v>8926</v>
      </c>
      <c r="H2090" t="s">
        <v>8927</v>
      </c>
      <c r="I2090" t="s">
        <v>1</v>
      </c>
    </row>
    <row r="2091" spans="1:9" x14ac:dyDescent="0.3">
      <c r="A2091">
        <v>104500</v>
      </c>
      <c r="B2091" t="s">
        <v>8928</v>
      </c>
      <c r="C2091" t="s">
        <v>8929</v>
      </c>
      <c r="D2091" t="s">
        <v>8930</v>
      </c>
      <c r="E2091" t="s">
        <v>8931</v>
      </c>
      <c r="F2091" t="s">
        <v>8932</v>
      </c>
      <c r="G2091" t="s">
        <v>8933</v>
      </c>
      <c r="H2091" t="s">
        <v>8934</v>
      </c>
      <c r="I2091" t="s">
        <v>1</v>
      </c>
    </row>
    <row r="2092" spans="1:9" x14ac:dyDescent="0.3">
      <c r="A2092">
        <v>104550</v>
      </c>
      <c r="B2092" t="s">
        <v>8928</v>
      </c>
      <c r="C2092" t="s">
        <v>8929</v>
      </c>
      <c r="D2092" t="s">
        <v>8930</v>
      </c>
      <c r="E2092" t="s">
        <v>8931</v>
      </c>
      <c r="F2092" t="s">
        <v>8932</v>
      </c>
      <c r="G2092" t="s">
        <v>8933</v>
      </c>
      <c r="H2092" t="s">
        <v>8934</v>
      </c>
      <c r="I2092" t="s">
        <v>1</v>
      </c>
    </row>
    <row r="2093" spans="1:9" x14ac:dyDescent="0.3">
      <c r="A2093">
        <v>104600</v>
      </c>
      <c r="B2093" t="s">
        <v>8935</v>
      </c>
      <c r="C2093" t="s">
        <v>8936</v>
      </c>
      <c r="D2093" t="s">
        <v>8937</v>
      </c>
      <c r="E2093" t="s">
        <v>8938</v>
      </c>
      <c r="F2093" t="s">
        <v>8939</v>
      </c>
      <c r="G2093" t="s">
        <v>8940</v>
      </c>
      <c r="H2093" t="s">
        <v>8941</v>
      </c>
      <c r="I2093" t="s">
        <v>1</v>
      </c>
    </row>
    <row r="2094" spans="1:9" x14ac:dyDescent="0.3">
      <c r="A2094">
        <v>104650</v>
      </c>
      <c r="B2094" t="s">
        <v>8942</v>
      </c>
      <c r="C2094" t="s">
        <v>8943</v>
      </c>
      <c r="D2094" t="s">
        <v>8944</v>
      </c>
      <c r="E2094" t="s">
        <v>8945</v>
      </c>
      <c r="F2094" t="s">
        <v>8946</v>
      </c>
      <c r="G2094" t="s">
        <v>8947</v>
      </c>
      <c r="H2094" t="s">
        <v>8948</v>
      </c>
      <c r="I2094" t="s">
        <v>1</v>
      </c>
    </row>
    <row r="2095" spans="1:9" x14ac:dyDescent="0.3">
      <c r="A2095">
        <v>104700</v>
      </c>
      <c r="B2095" t="s">
        <v>8949</v>
      </c>
      <c r="C2095" t="s">
        <v>8950</v>
      </c>
      <c r="D2095" t="s">
        <v>8951</v>
      </c>
      <c r="E2095" t="s">
        <v>8952</v>
      </c>
      <c r="F2095" t="s">
        <v>8953</v>
      </c>
      <c r="G2095" t="s">
        <v>8954</v>
      </c>
      <c r="H2095" t="s">
        <v>8955</v>
      </c>
      <c r="I2095" t="s">
        <v>1</v>
      </c>
    </row>
    <row r="2096" spans="1:9" x14ac:dyDescent="0.3">
      <c r="A2096">
        <v>104750</v>
      </c>
      <c r="B2096" t="s">
        <v>8949</v>
      </c>
      <c r="C2096" t="s">
        <v>8950</v>
      </c>
      <c r="D2096" t="s">
        <v>8951</v>
      </c>
      <c r="E2096" t="s">
        <v>8952</v>
      </c>
      <c r="F2096" t="s">
        <v>8953</v>
      </c>
      <c r="G2096" t="s">
        <v>8954</v>
      </c>
      <c r="H2096" t="s">
        <v>8955</v>
      </c>
      <c r="I2096" t="s">
        <v>1</v>
      </c>
    </row>
    <row r="2097" spans="1:9" x14ac:dyDescent="0.3">
      <c r="A2097">
        <v>104800</v>
      </c>
      <c r="B2097" t="s">
        <v>8956</v>
      </c>
      <c r="C2097" t="s">
        <v>8957</v>
      </c>
      <c r="D2097" t="s">
        <v>8958</v>
      </c>
      <c r="E2097" t="s">
        <v>8959</v>
      </c>
      <c r="F2097" t="s">
        <v>8960</v>
      </c>
      <c r="G2097" t="s">
        <v>8961</v>
      </c>
      <c r="H2097" t="s">
        <v>8962</v>
      </c>
      <c r="I2097" t="s">
        <v>1</v>
      </c>
    </row>
    <row r="2098" spans="1:9" x14ac:dyDescent="0.3">
      <c r="A2098">
        <v>104850</v>
      </c>
      <c r="B2098" t="s">
        <v>8963</v>
      </c>
      <c r="C2098" t="s">
        <v>8964</v>
      </c>
      <c r="D2098" t="s">
        <v>8965</v>
      </c>
      <c r="E2098" t="s">
        <v>8966</v>
      </c>
      <c r="F2098" t="s">
        <v>8967</v>
      </c>
      <c r="G2098" t="s">
        <v>8968</v>
      </c>
      <c r="H2098" t="s">
        <v>8969</v>
      </c>
      <c r="I2098" t="s">
        <v>1</v>
      </c>
    </row>
    <row r="2099" spans="1:9" x14ac:dyDescent="0.3">
      <c r="A2099">
        <v>104900</v>
      </c>
      <c r="B2099" t="s">
        <v>8963</v>
      </c>
      <c r="C2099" t="s">
        <v>8964</v>
      </c>
      <c r="D2099" t="s">
        <v>8965</v>
      </c>
      <c r="E2099" t="s">
        <v>8966</v>
      </c>
      <c r="F2099" t="s">
        <v>8967</v>
      </c>
      <c r="G2099" t="s">
        <v>8968</v>
      </c>
      <c r="H2099" t="s">
        <v>8969</v>
      </c>
      <c r="I2099" t="s">
        <v>1</v>
      </c>
    </row>
    <row r="2100" spans="1:9" x14ac:dyDescent="0.3">
      <c r="A2100">
        <v>104950</v>
      </c>
      <c r="B2100" t="s">
        <v>8970</v>
      </c>
      <c r="C2100" t="s">
        <v>8971</v>
      </c>
      <c r="D2100" t="s">
        <v>8972</v>
      </c>
      <c r="E2100" t="s">
        <v>8973</v>
      </c>
      <c r="F2100" t="s">
        <v>8974</v>
      </c>
      <c r="G2100" t="s">
        <v>8975</v>
      </c>
      <c r="H2100" t="s">
        <v>8976</v>
      </c>
      <c r="I2100" t="s">
        <v>1</v>
      </c>
    </row>
    <row r="2101" spans="1:9" x14ac:dyDescent="0.3">
      <c r="A2101">
        <v>105000</v>
      </c>
      <c r="B2101" t="s">
        <v>8977</v>
      </c>
      <c r="C2101" t="s">
        <v>8978</v>
      </c>
      <c r="D2101" t="s">
        <v>8979</v>
      </c>
      <c r="E2101" t="s">
        <v>8980</v>
      </c>
      <c r="F2101" t="s">
        <v>8981</v>
      </c>
      <c r="G2101" t="s">
        <v>8982</v>
      </c>
      <c r="H2101" t="s">
        <v>8983</v>
      </c>
      <c r="I2101" t="s">
        <v>1</v>
      </c>
    </row>
    <row r="2102" spans="1:9" x14ac:dyDescent="0.3">
      <c r="A2102">
        <v>105050</v>
      </c>
      <c r="B2102" t="s">
        <v>8984</v>
      </c>
      <c r="C2102" t="s">
        <v>8985</v>
      </c>
      <c r="D2102" t="s">
        <v>8986</v>
      </c>
      <c r="E2102" t="s">
        <v>8987</v>
      </c>
      <c r="F2102" t="s">
        <v>8988</v>
      </c>
      <c r="G2102" t="s">
        <v>8989</v>
      </c>
      <c r="H2102" t="s">
        <v>8990</v>
      </c>
      <c r="I2102" t="s">
        <v>1</v>
      </c>
    </row>
    <row r="2103" spans="1:9" x14ac:dyDescent="0.3">
      <c r="A2103">
        <v>105100</v>
      </c>
      <c r="B2103" t="s">
        <v>8991</v>
      </c>
      <c r="C2103" t="s">
        <v>8992</v>
      </c>
      <c r="D2103" t="s">
        <v>8993</v>
      </c>
      <c r="E2103" t="s">
        <v>8994</v>
      </c>
      <c r="F2103" t="s">
        <v>8995</v>
      </c>
      <c r="G2103" t="s">
        <v>8996</v>
      </c>
      <c r="H2103" t="s">
        <v>8997</v>
      </c>
      <c r="I2103" t="s">
        <v>1</v>
      </c>
    </row>
    <row r="2104" spans="1:9" x14ac:dyDescent="0.3">
      <c r="A2104">
        <v>105150</v>
      </c>
      <c r="B2104" t="s">
        <v>8998</v>
      </c>
      <c r="C2104" t="s">
        <v>8999</v>
      </c>
      <c r="D2104" t="s">
        <v>9000</v>
      </c>
      <c r="E2104" t="s">
        <v>9001</v>
      </c>
      <c r="F2104" t="s">
        <v>9002</v>
      </c>
      <c r="G2104" t="s">
        <v>9003</v>
      </c>
      <c r="H2104" t="s">
        <v>9004</v>
      </c>
      <c r="I2104" t="s">
        <v>1</v>
      </c>
    </row>
    <row r="2105" spans="1:9" x14ac:dyDescent="0.3">
      <c r="A2105">
        <v>105200</v>
      </c>
      <c r="B2105" t="s">
        <v>9005</v>
      </c>
      <c r="C2105" t="s">
        <v>9006</v>
      </c>
      <c r="D2105" t="s">
        <v>9007</v>
      </c>
      <c r="E2105" t="s">
        <v>9008</v>
      </c>
      <c r="F2105" t="s">
        <v>9009</v>
      </c>
      <c r="G2105" t="s">
        <v>9010</v>
      </c>
      <c r="H2105" t="s">
        <v>9011</v>
      </c>
      <c r="I2105" t="s">
        <v>1</v>
      </c>
    </row>
    <row r="2106" spans="1:9" x14ac:dyDescent="0.3">
      <c r="A2106">
        <v>105250</v>
      </c>
      <c r="B2106" t="s">
        <v>9012</v>
      </c>
      <c r="C2106" t="s">
        <v>9013</v>
      </c>
      <c r="D2106" t="s">
        <v>9014</v>
      </c>
      <c r="E2106" t="s">
        <v>9015</v>
      </c>
      <c r="F2106" t="s">
        <v>9016</v>
      </c>
      <c r="G2106" t="s">
        <v>9017</v>
      </c>
      <c r="H2106" t="s">
        <v>9018</v>
      </c>
      <c r="I2106" t="s">
        <v>1</v>
      </c>
    </row>
    <row r="2107" spans="1:9" x14ac:dyDescent="0.3">
      <c r="A2107">
        <v>105300</v>
      </c>
      <c r="B2107" t="s">
        <v>9012</v>
      </c>
      <c r="C2107" t="s">
        <v>9013</v>
      </c>
      <c r="D2107" t="s">
        <v>9014</v>
      </c>
      <c r="E2107" t="s">
        <v>9015</v>
      </c>
      <c r="F2107" t="s">
        <v>9016</v>
      </c>
      <c r="G2107" t="s">
        <v>9017</v>
      </c>
      <c r="H2107" t="s">
        <v>9018</v>
      </c>
      <c r="I2107" t="s">
        <v>1</v>
      </c>
    </row>
    <row r="2108" spans="1:9" x14ac:dyDescent="0.3">
      <c r="A2108">
        <v>105350</v>
      </c>
      <c r="B2108" t="s">
        <v>9019</v>
      </c>
      <c r="C2108" t="s">
        <v>9020</v>
      </c>
      <c r="D2108" t="s">
        <v>9021</v>
      </c>
      <c r="E2108" t="s">
        <v>9022</v>
      </c>
      <c r="F2108" t="s">
        <v>9023</v>
      </c>
      <c r="G2108" t="s">
        <v>9024</v>
      </c>
      <c r="H2108" t="s">
        <v>9025</v>
      </c>
      <c r="I2108" t="s">
        <v>1</v>
      </c>
    </row>
    <row r="2109" spans="1:9" x14ac:dyDescent="0.3">
      <c r="A2109">
        <v>105400</v>
      </c>
      <c r="B2109" t="s">
        <v>9019</v>
      </c>
      <c r="C2109" t="s">
        <v>9020</v>
      </c>
      <c r="D2109" t="s">
        <v>9021</v>
      </c>
      <c r="E2109" t="s">
        <v>9022</v>
      </c>
      <c r="F2109" t="s">
        <v>9023</v>
      </c>
      <c r="G2109" t="s">
        <v>9024</v>
      </c>
      <c r="H2109" t="s">
        <v>9025</v>
      </c>
      <c r="I2109" t="s">
        <v>1</v>
      </c>
    </row>
    <row r="2110" spans="1:9" x14ac:dyDescent="0.3">
      <c r="A2110">
        <v>105450</v>
      </c>
      <c r="B2110" t="s">
        <v>9019</v>
      </c>
      <c r="C2110" t="s">
        <v>9020</v>
      </c>
      <c r="D2110" t="s">
        <v>9021</v>
      </c>
      <c r="E2110" t="s">
        <v>9022</v>
      </c>
      <c r="F2110" t="s">
        <v>9023</v>
      </c>
      <c r="G2110" t="s">
        <v>9024</v>
      </c>
      <c r="H2110" t="s">
        <v>9025</v>
      </c>
      <c r="I2110" t="s">
        <v>1</v>
      </c>
    </row>
    <row r="2111" spans="1:9" x14ac:dyDescent="0.3">
      <c r="A2111">
        <v>105500</v>
      </c>
      <c r="B2111" t="s">
        <v>9019</v>
      </c>
      <c r="C2111" t="s">
        <v>9020</v>
      </c>
      <c r="D2111" t="s">
        <v>9021</v>
      </c>
      <c r="E2111" t="s">
        <v>9022</v>
      </c>
      <c r="F2111" t="s">
        <v>9023</v>
      </c>
      <c r="G2111" t="s">
        <v>9024</v>
      </c>
      <c r="H2111" t="s">
        <v>9025</v>
      </c>
      <c r="I2111" t="s">
        <v>1</v>
      </c>
    </row>
    <row r="2112" spans="1:9" x14ac:dyDescent="0.3">
      <c r="A2112">
        <v>105550</v>
      </c>
      <c r="B2112" t="s">
        <v>9026</v>
      </c>
      <c r="C2112" t="s">
        <v>9027</v>
      </c>
      <c r="D2112" t="s">
        <v>9028</v>
      </c>
      <c r="E2112" t="s">
        <v>9029</v>
      </c>
      <c r="F2112" t="s">
        <v>9030</v>
      </c>
      <c r="G2112" t="s">
        <v>9031</v>
      </c>
      <c r="H2112" t="s">
        <v>9032</v>
      </c>
      <c r="I2112" t="s">
        <v>1</v>
      </c>
    </row>
    <row r="2113" spans="1:9" x14ac:dyDescent="0.3">
      <c r="A2113">
        <v>105600</v>
      </c>
      <c r="B2113" t="s">
        <v>9026</v>
      </c>
      <c r="C2113" t="s">
        <v>9027</v>
      </c>
      <c r="D2113" t="s">
        <v>9028</v>
      </c>
      <c r="E2113" t="s">
        <v>9029</v>
      </c>
      <c r="F2113" t="s">
        <v>9030</v>
      </c>
      <c r="G2113" t="s">
        <v>9031</v>
      </c>
      <c r="H2113" t="s">
        <v>9032</v>
      </c>
      <c r="I2113" t="s">
        <v>1</v>
      </c>
    </row>
    <row r="2114" spans="1:9" x14ac:dyDescent="0.3">
      <c r="A2114">
        <v>105650</v>
      </c>
      <c r="B2114" t="s">
        <v>9033</v>
      </c>
      <c r="C2114" t="s">
        <v>9034</v>
      </c>
      <c r="D2114" t="s">
        <v>9035</v>
      </c>
      <c r="E2114" t="s">
        <v>9036</v>
      </c>
      <c r="F2114" t="s">
        <v>9037</v>
      </c>
      <c r="G2114" t="s">
        <v>9038</v>
      </c>
      <c r="H2114" t="s">
        <v>9039</v>
      </c>
      <c r="I2114" t="s">
        <v>1</v>
      </c>
    </row>
    <row r="2115" spans="1:9" x14ac:dyDescent="0.3">
      <c r="A2115">
        <v>105700</v>
      </c>
      <c r="B2115" t="s">
        <v>9040</v>
      </c>
      <c r="C2115" t="s">
        <v>9041</v>
      </c>
      <c r="D2115" t="s">
        <v>9042</v>
      </c>
      <c r="E2115" t="s">
        <v>9043</v>
      </c>
      <c r="F2115" t="s">
        <v>9044</v>
      </c>
      <c r="G2115" t="s">
        <v>9045</v>
      </c>
      <c r="H2115" t="s">
        <v>9046</v>
      </c>
      <c r="I2115" t="s">
        <v>1</v>
      </c>
    </row>
    <row r="2116" spans="1:9" x14ac:dyDescent="0.3">
      <c r="A2116">
        <v>105750</v>
      </c>
      <c r="B2116" t="s">
        <v>9047</v>
      </c>
      <c r="C2116" t="s">
        <v>9048</v>
      </c>
      <c r="D2116" t="s">
        <v>9049</v>
      </c>
      <c r="E2116" t="s">
        <v>9050</v>
      </c>
      <c r="F2116" t="s">
        <v>9051</v>
      </c>
      <c r="G2116" t="s">
        <v>9052</v>
      </c>
      <c r="H2116" t="s">
        <v>9053</v>
      </c>
      <c r="I2116" t="s">
        <v>1</v>
      </c>
    </row>
    <row r="2117" spans="1:9" x14ac:dyDescent="0.3">
      <c r="A2117">
        <v>105800</v>
      </c>
      <c r="B2117" t="s">
        <v>9054</v>
      </c>
      <c r="C2117" t="s">
        <v>9055</v>
      </c>
      <c r="D2117" t="s">
        <v>9056</v>
      </c>
      <c r="E2117" t="s">
        <v>9057</v>
      </c>
      <c r="F2117" t="s">
        <v>9058</v>
      </c>
      <c r="G2117" t="s">
        <v>9059</v>
      </c>
      <c r="H2117" t="s">
        <v>9060</v>
      </c>
      <c r="I2117" t="s">
        <v>1</v>
      </c>
    </row>
    <row r="2118" spans="1:9" x14ac:dyDescent="0.3">
      <c r="A2118">
        <v>105850</v>
      </c>
      <c r="B2118" t="s">
        <v>9061</v>
      </c>
      <c r="C2118" t="s">
        <v>9062</v>
      </c>
      <c r="D2118" t="s">
        <v>9063</v>
      </c>
      <c r="E2118" t="s">
        <v>9064</v>
      </c>
      <c r="F2118" t="s">
        <v>9065</v>
      </c>
      <c r="G2118" t="s">
        <v>9066</v>
      </c>
      <c r="H2118" t="s">
        <v>9067</v>
      </c>
      <c r="I2118" t="s">
        <v>1</v>
      </c>
    </row>
    <row r="2119" spans="1:9" x14ac:dyDescent="0.3">
      <c r="A2119">
        <v>105900</v>
      </c>
      <c r="B2119" t="s">
        <v>9068</v>
      </c>
      <c r="C2119" t="s">
        <v>9069</v>
      </c>
      <c r="D2119" t="s">
        <v>9070</v>
      </c>
      <c r="E2119" t="s">
        <v>9071</v>
      </c>
      <c r="F2119" t="s">
        <v>9072</v>
      </c>
      <c r="G2119" t="s">
        <v>9073</v>
      </c>
      <c r="H2119" t="s">
        <v>9074</v>
      </c>
      <c r="I2119" t="s">
        <v>1</v>
      </c>
    </row>
    <row r="2120" spans="1:9" x14ac:dyDescent="0.3">
      <c r="A2120">
        <v>105950</v>
      </c>
      <c r="B2120" t="s">
        <v>9075</v>
      </c>
      <c r="C2120" t="s">
        <v>9076</v>
      </c>
      <c r="D2120" t="s">
        <v>9077</v>
      </c>
      <c r="E2120" t="s">
        <v>9078</v>
      </c>
      <c r="F2120" t="s">
        <v>9079</v>
      </c>
      <c r="G2120" t="s">
        <v>9080</v>
      </c>
      <c r="H2120" t="s">
        <v>9081</v>
      </c>
      <c r="I2120" t="s">
        <v>1</v>
      </c>
    </row>
    <row r="2121" spans="1:9" x14ac:dyDescent="0.3">
      <c r="A2121">
        <v>106000</v>
      </c>
      <c r="B2121" t="s">
        <v>9075</v>
      </c>
      <c r="C2121" t="s">
        <v>9076</v>
      </c>
      <c r="D2121" t="s">
        <v>9077</v>
      </c>
      <c r="E2121" t="s">
        <v>9078</v>
      </c>
      <c r="F2121" t="s">
        <v>9079</v>
      </c>
      <c r="G2121" t="s">
        <v>9080</v>
      </c>
      <c r="H2121" t="s">
        <v>9081</v>
      </c>
      <c r="I2121" t="s">
        <v>1</v>
      </c>
    </row>
    <row r="2122" spans="1:9" x14ac:dyDescent="0.3">
      <c r="A2122">
        <v>106050</v>
      </c>
      <c r="B2122" t="s">
        <v>9082</v>
      </c>
      <c r="C2122" t="s">
        <v>9083</v>
      </c>
      <c r="D2122" t="s">
        <v>9084</v>
      </c>
      <c r="E2122" t="s">
        <v>9085</v>
      </c>
      <c r="F2122" t="s">
        <v>1</v>
      </c>
      <c r="G2122" t="s">
        <v>9086</v>
      </c>
      <c r="H2122" t="s">
        <v>9087</v>
      </c>
      <c r="I2122" t="s">
        <v>1</v>
      </c>
    </row>
    <row r="2123" spans="1:9" x14ac:dyDescent="0.3">
      <c r="A2123">
        <v>106100</v>
      </c>
      <c r="B2123" t="s">
        <v>9082</v>
      </c>
      <c r="C2123" t="s">
        <v>9083</v>
      </c>
      <c r="D2123" t="s">
        <v>9084</v>
      </c>
      <c r="E2123" t="s">
        <v>9085</v>
      </c>
      <c r="F2123" t="s">
        <v>1</v>
      </c>
      <c r="G2123" t="s">
        <v>9086</v>
      </c>
      <c r="H2123" t="s">
        <v>9087</v>
      </c>
      <c r="I2123" t="s">
        <v>1</v>
      </c>
    </row>
    <row r="2124" spans="1:9" x14ac:dyDescent="0.3">
      <c r="A2124">
        <v>106150</v>
      </c>
      <c r="B2124" t="s">
        <v>9082</v>
      </c>
      <c r="C2124" t="s">
        <v>9083</v>
      </c>
      <c r="D2124" t="s">
        <v>9084</v>
      </c>
      <c r="E2124" t="s">
        <v>9085</v>
      </c>
      <c r="F2124" t="s">
        <v>1</v>
      </c>
      <c r="G2124" t="s">
        <v>9086</v>
      </c>
      <c r="H2124" t="s">
        <v>9087</v>
      </c>
      <c r="I2124" t="s">
        <v>1</v>
      </c>
    </row>
    <row r="2125" spans="1:9" x14ac:dyDescent="0.3">
      <c r="A2125">
        <v>106200</v>
      </c>
      <c r="B2125" t="s">
        <v>9088</v>
      </c>
      <c r="C2125" t="s">
        <v>9089</v>
      </c>
      <c r="D2125" t="s">
        <v>9090</v>
      </c>
      <c r="E2125" t="s">
        <v>9091</v>
      </c>
      <c r="F2125" t="s">
        <v>1</v>
      </c>
      <c r="G2125" t="s">
        <v>9092</v>
      </c>
      <c r="H2125" t="s">
        <v>9093</v>
      </c>
      <c r="I2125" t="s">
        <v>1</v>
      </c>
    </row>
    <row r="2126" spans="1:9" x14ac:dyDescent="0.3">
      <c r="A2126">
        <v>106250</v>
      </c>
      <c r="B2126" t="s">
        <v>9094</v>
      </c>
      <c r="C2126" t="s">
        <v>9095</v>
      </c>
      <c r="D2126" t="s">
        <v>9096</v>
      </c>
      <c r="E2126" t="s">
        <v>9097</v>
      </c>
      <c r="F2126" t="s">
        <v>1</v>
      </c>
      <c r="G2126" t="s">
        <v>9098</v>
      </c>
      <c r="H2126" t="s">
        <v>9099</v>
      </c>
      <c r="I2126" t="s">
        <v>1</v>
      </c>
    </row>
    <row r="2127" spans="1:9" x14ac:dyDescent="0.3">
      <c r="A2127">
        <v>106300</v>
      </c>
      <c r="B2127" t="s">
        <v>9100</v>
      </c>
      <c r="C2127" t="s">
        <v>9101</v>
      </c>
      <c r="D2127" t="s">
        <v>9102</v>
      </c>
      <c r="E2127" t="s">
        <v>9103</v>
      </c>
      <c r="F2127" t="s">
        <v>1</v>
      </c>
      <c r="G2127" t="s">
        <v>9104</v>
      </c>
      <c r="H2127" t="s">
        <v>9105</v>
      </c>
      <c r="I2127" t="s">
        <v>1</v>
      </c>
    </row>
    <row r="2128" spans="1:9" x14ac:dyDescent="0.3">
      <c r="A2128">
        <v>106350</v>
      </c>
      <c r="B2128" t="s">
        <v>9100</v>
      </c>
      <c r="C2128" t="s">
        <v>9101</v>
      </c>
      <c r="D2128" t="s">
        <v>9102</v>
      </c>
      <c r="E2128" t="s">
        <v>9103</v>
      </c>
      <c r="F2128" t="s">
        <v>1</v>
      </c>
      <c r="G2128" t="s">
        <v>9104</v>
      </c>
      <c r="H2128" t="s">
        <v>9105</v>
      </c>
      <c r="I2128" t="s">
        <v>1</v>
      </c>
    </row>
    <row r="2129" spans="1:9" x14ac:dyDescent="0.3">
      <c r="A2129">
        <v>106400</v>
      </c>
      <c r="B2129" t="s">
        <v>9106</v>
      </c>
      <c r="C2129" t="s">
        <v>9107</v>
      </c>
      <c r="D2129" t="s">
        <v>9108</v>
      </c>
      <c r="E2129" t="s">
        <v>9109</v>
      </c>
      <c r="F2129" t="s">
        <v>1</v>
      </c>
      <c r="G2129" t="s">
        <v>9110</v>
      </c>
      <c r="H2129" t="s">
        <v>9111</v>
      </c>
      <c r="I2129" t="s">
        <v>1</v>
      </c>
    </row>
    <row r="2130" spans="1:9" x14ac:dyDescent="0.3">
      <c r="A2130">
        <v>106450</v>
      </c>
      <c r="B2130" t="s">
        <v>9112</v>
      </c>
      <c r="C2130" t="s">
        <v>9113</v>
      </c>
      <c r="D2130" t="s">
        <v>9114</v>
      </c>
      <c r="E2130" t="s">
        <v>9115</v>
      </c>
      <c r="F2130" t="s">
        <v>1</v>
      </c>
      <c r="G2130" t="s">
        <v>9116</v>
      </c>
      <c r="H2130" t="s">
        <v>9117</v>
      </c>
      <c r="I2130" t="s">
        <v>1</v>
      </c>
    </row>
    <row r="2131" spans="1:9" x14ac:dyDescent="0.3">
      <c r="A2131">
        <v>106500</v>
      </c>
      <c r="B2131" t="s">
        <v>9118</v>
      </c>
      <c r="C2131" t="s">
        <v>9119</v>
      </c>
      <c r="D2131" t="s">
        <v>9120</v>
      </c>
      <c r="E2131" t="s">
        <v>9121</v>
      </c>
      <c r="F2131" t="s">
        <v>1</v>
      </c>
      <c r="G2131" t="s">
        <v>9122</v>
      </c>
      <c r="H2131" t="s">
        <v>9123</v>
      </c>
      <c r="I2131" t="s">
        <v>1</v>
      </c>
    </row>
    <row r="2132" spans="1:9" x14ac:dyDescent="0.3">
      <c r="A2132">
        <v>106550</v>
      </c>
      <c r="B2132" t="s">
        <v>9124</v>
      </c>
      <c r="C2132" t="s">
        <v>9125</v>
      </c>
      <c r="D2132" t="s">
        <v>9126</v>
      </c>
      <c r="E2132" t="s">
        <v>9127</v>
      </c>
      <c r="F2132" t="s">
        <v>1</v>
      </c>
      <c r="G2132" t="s">
        <v>9128</v>
      </c>
      <c r="H2132" t="s">
        <v>9129</v>
      </c>
      <c r="I2132" t="s">
        <v>1</v>
      </c>
    </row>
    <row r="2133" spans="1:9" x14ac:dyDescent="0.3">
      <c r="A2133">
        <v>106600</v>
      </c>
      <c r="B2133" t="s">
        <v>9130</v>
      </c>
      <c r="C2133" t="s">
        <v>9131</v>
      </c>
      <c r="D2133" t="s">
        <v>9132</v>
      </c>
      <c r="E2133" t="s">
        <v>9133</v>
      </c>
      <c r="F2133" t="s">
        <v>1</v>
      </c>
      <c r="G2133" t="s">
        <v>9134</v>
      </c>
      <c r="H2133" t="s">
        <v>9135</v>
      </c>
      <c r="I2133" t="s">
        <v>1</v>
      </c>
    </row>
    <row r="2134" spans="1:9" x14ac:dyDescent="0.3">
      <c r="A2134">
        <v>106650</v>
      </c>
      <c r="B2134" t="s">
        <v>9130</v>
      </c>
      <c r="C2134" t="s">
        <v>9131</v>
      </c>
      <c r="D2134" t="s">
        <v>9132</v>
      </c>
      <c r="E2134" t="s">
        <v>9133</v>
      </c>
      <c r="F2134" t="s">
        <v>1</v>
      </c>
      <c r="G2134" t="s">
        <v>9134</v>
      </c>
      <c r="H2134" t="s">
        <v>9135</v>
      </c>
      <c r="I2134" t="s">
        <v>1</v>
      </c>
    </row>
    <row r="2135" spans="1:9" x14ac:dyDescent="0.3">
      <c r="A2135">
        <v>106700</v>
      </c>
      <c r="B2135" t="s">
        <v>9136</v>
      </c>
      <c r="C2135" t="s">
        <v>9137</v>
      </c>
      <c r="D2135" t="s">
        <v>9138</v>
      </c>
      <c r="E2135" t="s">
        <v>9139</v>
      </c>
      <c r="F2135" t="s">
        <v>1</v>
      </c>
      <c r="G2135" t="s">
        <v>9140</v>
      </c>
      <c r="H2135" t="s">
        <v>9141</v>
      </c>
      <c r="I2135" t="s">
        <v>1</v>
      </c>
    </row>
    <row r="2136" spans="1:9" x14ac:dyDescent="0.3">
      <c r="A2136">
        <v>106750</v>
      </c>
      <c r="B2136" t="s">
        <v>9142</v>
      </c>
      <c r="C2136" t="s">
        <v>9143</v>
      </c>
      <c r="D2136" t="s">
        <v>9144</v>
      </c>
      <c r="E2136" t="s">
        <v>9145</v>
      </c>
      <c r="F2136" t="s">
        <v>1</v>
      </c>
      <c r="G2136" t="s">
        <v>9146</v>
      </c>
      <c r="H2136" t="s">
        <v>9147</v>
      </c>
      <c r="I2136" t="s">
        <v>1</v>
      </c>
    </row>
    <row r="2137" spans="1:9" x14ac:dyDescent="0.3">
      <c r="A2137">
        <v>106800</v>
      </c>
      <c r="B2137" t="s">
        <v>9148</v>
      </c>
      <c r="C2137" t="s">
        <v>9149</v>
      </c>
      <c r="D2137" t="s">
        <v>9150</v>
      </c>
      <c r="E2137" t="s">
        <v>9151</v>
      </c>
      <c r="F2137" t="s">
        <v>1</v>
      </c>
      <c r="G2137" t="s">
        <v>9152</v>
      </c>
      <c r="H2137" t="s">
        <v>9153</v>
      </c>
      <c r="I2137" t="s">
        <v>1</v>
      </c>
    </row>
    <row r="2138" spans="1:9" x14ac:dyDescent="0.3">
      <c r="A2138">
        <v>106850</v>
      </c>
      <c r="B2138" t="s">
        <v>9154</v>
      </c>
      <c r="C2138" t="s">
        <v>9155</v>
      </c>
      <c r="D2138" t="s">
        <v>9156</v>
      </c>
      <c r="E2138" t="s">
        <v>9157</v>
      </c>
      <c r="F2138" t="s">
        <v>1</v>
      </c>
      <c r="G2138" t="s">
        <v>9158</v>
      </c>
      <c r="H2138" t="s">
        <v>9159</v>
      </c>
      <c r="I2138" t="s">
        <v>1</v>
      </c>
    </row>
    <row r="2139" spans="1:9" x14ac:dyDescent="0.3">
      <c r="A2139">
        <v>106900</v>
      </c>
      <c r="B2139" t="s">
        <v>9154</v>
      </c>
      <c r="C2139" t="s">
        <v>9155</v>
      </c>
      <c r="D2139" t="s">
        <v>9156</v>
      </c>
      <c r="E2139" t="s">
        <v>9157</v>
      </c>
      <c r="F2139" t="s">
        <v>1</v>
      </c>
      <c r="G2139" t="s">
        <v>9158</v>
      </c>
      <c r="H2139" t="s">
        <v>9159</v>
      </c>
      <c r="I2139" t="s">
        <v>1</v>
      </c>
    </row>
    <row r="2140" spans="1:9" x14ac:dyDescent="0.3">
      <c r="A2140">
        <v>106950</v>
      </c>
      <c r="B2140" t="s">
        <v>9160</v>
      </c>
      <c r="C2140" t="s">
        <v>9161</v>
      </c>
      <c r="D2140" t="s">
        <v>9162</v>
      </c>
      <c r="E2140" t="s">
        <v>9163</v>
      </c>
      <c r="F2140" t="s">
        <v>1</v>
      </c>
      <c r="G2140" t="s">
        <v>9164</v>
      </c>
      <c r="H2140" t="s">
        <v>9165</v>
      </c>
      <c r="I2140" t="s">
        <v>1</v>
      </c>
    </row>
    <row r="2141" spans="1:9" x14ac:dyDescent="0.3">
      <c r="A2141">
        <v>107000</v>
      </c>
      <c r="B2141" t="s">
        <v>9166</v>
      </c>
      <c r="C2141" t="s">
        <v>9167</v>
      </c>
      <c r="D2141" t="s">
        <v>9168</v>
      </c>
      <c r="E2141" t="s">
        <v>9169</v>
      </c>
      <c r="F2141" t="s">
        <v>1</v>
      </c>
      <c r="G2141" t="s">
        <v>9170</v>
      </c>
      <c r="H2141" t="s">
        <v>9171</v>
      </c>
      <c r="I2141" t="s">
        <v>1</v>
      </c>
    </row>
    <row r="2142" spans="1:9" x14ac:dyDescent="0.3">
      <c r="A2142">
        <v>107050</v>
      </c>
      <c r="B2142" t="s">
        <v>9166</v>
      </c>
      <c r="C2142" t="s">
        <v>9167</v>
      </c>
      <c r="D2142" t="s">
        <v>9168</v>
      </c>
      <c r="E2142" t="s">
        <v>9169</v>
      </c>
      <c r="F2142" t="s">
        <v>1</v>
      </c>
      <c r="G2142" t="s">
        <v>9170</v>
      </c>
      <c r="H2142" t="s">
        <v>9171</v>
      </c>
      <c r="I2142" t="s">
        <v>1</v>
      </c>
    </row>
    <row r="2143" spans="1:9" x14ac:dyDescent="0.3">
      <c r="A2143">
        <v>107100</v>
      </c>
      <c r="B2143" t="s">
        <v>9172</v>
      </c>
      <c r="C2143" t="s">
        <v>9173</v>
      </c>
      <c r="D2143" t="s">
        <v>9174</v>
      </c>
      <c r="E2143" t="s">
        <v>9175</v>
      </c>
      <c r="F2143" t="s">
        <v>1</v>
      </c>
      <c r="G2143" t="s">
        <v>9176</v>
      </c>
      <c r="H2143" t="s">
        <v>9177</v>
      </c>
      <c r="I2143" t="s">
        <v>1</v>
      </c>
    </row>
    <row r="2144" spans="1:9" x14ac:dyDescent="0.3">
      <c r="A2144">
        <v>107150</v>
      </c>
      <c r="B2144" t="s">
        <v>9178</v>
      </c>
      <c r="C2144" t="s">
        <v>9179</v>
      </c>
      <c r="D2144" t="s">
        <v>9180</v>
      </c>
      <c r="E2144" t="s">
        <v>9181</v>
      </c>
      <c r="F2144" t="s">
        <v>1</v>
      </c>
      <c r="G2144" t="s">
        <v>9182</v>
      </c>
      <c r="H2144" t="s">
        <v>9183</v>
      </c>
      <c r="I2144" t="s">
        <v>1</v>
      </c>
    </row>
    <row r="2145" spans="1:9" x14ac:dyDescent="0.3">
      <c r="A2145">
        <v>107200</v>
      </c>
      <c r="B2145" t="s">
        <v>9184</v>
      </c>
      <c r="C2145" t="s">
        <v>9185</v>
      </c>
      <c r="D2145" t="s">
        <v>9186</v>
      </c>
      <c r="E2145" t="s">
        <v>9187</v>
      </c>
      <c r="F2145" t="s">
        <v>1</v>
      </c>
      <c r="G2145" t="s">
        <v>9188</v>
      </c>
      <c r="H2145" t="s">
        <v>9189</v>
      </c>
      <c r="I2145" t="s">
        <v>1</v>
      </c>
    </row>
    <row r="2146" spans="1:9" x14ac:dyDescent="0.3">
      <c r="A2146">
        <v>107250</v>
      </c>
      <c r="B2146" t="s">
        <v>9190</v>
      </c>
      <c r="C2146" t="s">
        <v>9191</v>
      </c>
      <c r="D2146" t="s">
        <v>9192</v>
      </c>
      <c r="E2146" t="s">
        <v>9193</v>
      </c>
      <c r="F2146" t="s">
        <v>1</v>
      </c>
      <c r="G2146" t="s">
        <v>9194</v>
      </c>
      <c r="H2146" t="s">
        <v>9195</v>
      </c>
      <c r="I2146" t="s">
        <v>1</v>
      </c>
    </row>
    <row r="2147" spans="1:9" x14ac:dyDescent="0.3">
      <c r="A2147">
        <v>107300</v>
      </c>
      <c r="B2147" t="s">
        <v>9196</v>
      </c>
      <c r="C2147" t="s">
        <v>9197</v>
      </c>
      <c r="D2147" t="s">
        <v>9198</v>
      </c>
      <c r="E2147" t="s">
        <v>9199</v>
      </c>
      <c r="F2147" t="s">
        <v>1</v>
      </c>
      <c r="G2147" t="s">
        <v>9200</v>
      </c>
      <c r="H2147" t="s">
        <v>9201</v>
      </c>
      <c r="I2147" t="s">
        <v>1</v>
      </c>
    </row>
    <row r="2148" spans="1:9" x14ac:dyDescent="0.3">
      <c r="A2148">
        <v>107350</v>
      </c>
      <c r="B2148" t="s">
        <v>9202</v>
      </c>
      <c r="C2148" t="s">
        <v>9203</v>
      </c>
      <c r="D2148" t="s">
        <v>9204</v>
      </c>
      <c r="E2148" t="s">
        <v>9205</v>
      </c>
      <c r="F2148" t="s">
        <v>1</v>
      </c>
      <c r="G2148" t="s">
        <v>9206</v>
      </c>
      <c r="H2148" t="s">
        <v>9207</v>
      </c>
      <c r="I2148" t="s">
        <v>1</v>
      </c>
    </row>
    <row r="2149" spans="1:9" x14ac:dyDescent="0.3">
      <c r="A2149">
        <v>107400</v>
      </c>
      <c r="B2149" t="s">
        <v>9208</v>
      </c>
      <c r="C2149" t="s">
        <v>9209</v>
      </c>
      <c r="D2149" t="s">
        <v>9210</v>
      </c>
      <c r="E2149" t="s">
        <v>9211</v>
      </c>
      <c r="F2149" t="s">
        <v>1</v>
      </c>
      <c r="G2149" t="s">
        <v>9212</v>
      </c>
      <c r="H2149" t="s">
        <v>9213</v>
      </c>
      <c r="I2149" t="s">
        <v>1</v>
      </c>
    </row>
    <row r="2150" spans="1:9" x14ac:dyDescent="0.3">
      <c r="A2150">
        <v>107450</v>
      </c>
      <c r="B2150" t="s">
        <v>9214</v>
      </c>
      <c r="C2150" t="s">
        <v>9215</v>
      </c>
      <c r="D2150" t="s">
        <v>9216</v>
      </c>
      <c r="E2150" t="s">
        <v>9217</v>
      </c>
      <c r="F2150" t="s">
        <v>1</v>
      </c>
      <c r="G2150" t="s">
        <v>9218</v>
      </c>
      <c r="H2150" t="s">
        <v>9219</v>
      </c>
      <c r="I2150" t="s">
        <v>1</v>
      </c>
    </row>
    <row r="2151" spans="1:9" x14ac:dyDescent="0.3">
      <c r="A2151">
        <v>107500</v>
      </c>
      <c r="B2151" t="s">
        <v>9220</v>
      </c>
      <c r="C2151" t="s">
        <v>9221</v>
      </c>
      <c r="D2151" t="s">
        <v>9222</v>
      </c>
      <c r="E2151" t="s">
        <v>9223</v>
      </c>
      <c r="F2151" t="s">
        <v>1</v>
      </c>
      <c r="G2151" t="s">
        <v>9224</v>
      </c>
      <c r="H2151" t="s">
        <v>9225</v>
      </c>
      <c r="I2151" t="s">
        <v>1</v>
      </c>
    </row>
    <row r="2152" spans="1:9" x14ac:dyDescent="0.3">
      <c r="A2152">
        <v>107550</v>
      </c>
      <c r="B2152" t="s">
        <v>9226</v>
      </c>
      <c r="C2152" t="s">
        <v>9227</v>
      </c>
      <c r="D2152" t="s">
        <v>9228</v>
      </c>
      <c r="E2152" t="s">
        <v>9229</v>
      </c>
      <c r="F2152" t="s">
        <v>1</v>
      </c>
      <c r="G2152" t="s">
        <v>9230</v>
      </c>
      <c r="H2152" t="s">
        <v>9231</v>
      </c>
      <c r="I2152" t="s">
        <v>1</v>
      </c>
    </row>
    <row r="2153" spans="1:9" x14ac:dyDescent="0.3">
      <c r="A2153">
        <v>107600</v>
      </c>
      <c r="B2153" t="s">
        <v>9232</v>
      </c>
      <c r="C2153" t="s">
        <v>9233</v>
      </c>
      <c r="D2153" t="s">
        <v>9234</v>
      </c>
      <c r="E2153" t="s">
        <v>9235</v>
      </c>
      <c r="F2153" t="s">
        <v>1</v>
      </c>
      <c r="G2153" t="s">
        <v>9236</v>
      </c>
      <c r="H2153" t="s">
        <v>9237</v>
      </c>
      <c r="I2153" t="s">
        <v>1</v>
      </c>
    </row>
    <row r="2154" spans="1:9" x14ac:dyDescent="0.3">
      <c r="A2154">
        <v>107650</v>
      </c>
      <c r="B2154" t="s">
        <v>9232</v>
      </c>
      <c r="C2154" t="s">
        <v>9233</v>
      </c>
      <c r="D2154" t="s">
        <v>9234</v>
      </c>
      <c r="E2154" t="s">
        <v>9235</v>
      </c>
      <c r="F2154" t="s">
        <v>1</v>
      </c>
      <c r="G2154" t="s">
        <v>9236</v>
      </c>
      <c r="H2154" t="s">
        <v>9237</v>
      </c>
      <c r="I2154" t="s">
        <v>1</v>
      </c>
    </row>
    <row r="2155" spans="1:9" x14ac:dyDescent="0.3">
      <c r="A2155">
        <v>107700</v>
      </c>
      <c r="B2155" t="s">
        <v>9238</v>
      </c>
      <c r="C2155" t="s">
        <v>9239</v>
      </c>
      <c r="D2155" t="s">
        <v>9240</v>
      </c>
      <c r="E2155" t="s">
        <v>9241</v>
      </c>
      <c r="F2155" t="s">
        <v>1</v>
      </c>
      <c r="G2155" t="s">
        <v>9242</v>
      </c>
      <c r="H2155" t="s">
        <v>9243</v>
      </c>
      <c r="I2155" t="s">
        <v>1</v>
      </c>
    </row>
    <row r="2156" spans="1:9" x14ac:dyDescent="0.3">
      <c r="A2156">
        <v>107750</v>
      </c>
      <c r="B2156" t="s">
        <v>9244</v>
      </c>
      <c r="C2156" t="s">
        <v>9245</v>
      </c>
      <c r="D2156" t="s">
        <v>9246</v>
      </c>
      <c r="E2156" t="s">
        <v>9247</v>
      </c>
      <c r="F2156" t="s">
        <v>1</v>
      </c>
      <c r="G2156" t="s">
        <v>9248</v>
      </c>
      <c r="H2156" t="s">
        <v>9249</v>
      </c>
      <c r="I2156" t="s">
        <v>1</v>
      </c>
    </row>
    <row r="2157" spans="1:9" x14ac:dyDescent="0.3">
      <c r="A2157">
        <v>107800</v>
      </c>
      <c r="B2157" t="s">
        <v>9244</v>
      </c>
      <c r="C2157" t="s">
        <v>9245</v>
      </c>
      <c r="D2157" t="s">
        <v>9246</v>
      </c>
      <c r="E2157" t="s">
        <v>9247</v>
      </c>
      <c r="F2157" t="s">
        <v>1</v>
      </c>
      <c r="G2157" t="s">
        <v>9248</v>
      </c>
      <c r="H2157" t="s">
        <v>9249</v>
      </c>
      <c r="I2157" t="s">
        <v>1</v>
      </c>
    </row>
    <row r="2158" spans="1:9" x14ac:dyDescent="0.3">
      <c r="A2158">
        <v>107850</v>
      </c>
      <c r="B2158" t="s">
        <v>9250</v>
      </c>
      <c r="C2158" t="s">
        <v>9251</v>
      </c>
      <c r="D2158" t="s">
        <v>9252</v>
      </c>
      <c r="E2158" t="s">
        <v>9253</v>
      </c>
      <c r="F2158" t="s">
        <v>1</v>
      </c>
      <c r="G2158" t="s">
        <v>9254</v>
      </c>
      <c r="H2158" t="s">
        <v>9255</v>
      </c>
      <c r="I2158" t="s">
        <v>1</v>
      </c>
    </row>
    <row r="2159" spans="1:9" x14ac:dyDescent="0.3">
      <c r="A2159">
        <v>107900</v>
      </c>
      <c r="B2159" t="s">
        <v>9250</v>
      </c>
      <c r="C2159" t="s">
        <v>9251</v>
      </c>
      <c r="D2159" t="s">
        <v>9252</v>
      </c>
      <c r="E2159" t="s">
        <v>9253</v>
      </c>
      <c r="F2159" t="s">
        <v>1</v>
      </c>
      <c r="G2159" t="s">
        <v>9254</v>
      </c>
      <c r="H2159" t="s">
        <v>9255</v>
      </c>
      <c r="I2159" t="s">
        <v>1</v>
      </c>
    </row>
    <row r="2160" spans="1:9" x14ac:dyDescent="0.3">
      <c r="A2160">
        <v>107950</v>
      </c>
      <c r="B2160" t="s">
        <v>9256</v>
      </c>
      <c r="C2160" t="s">
        <v>9257</v>
      </c>
      <c r="D2160" t="s">
        <v>9258</v>
      </c>
      <c r="E2160" t="s">
        <v>9259</v>
      </c>
      <c r="F2160" t="s">
        <v>1</v>
      </c>
      <c r="G2160" t="s">
        <v>9260</v>
      </c>
      <c r="H2160" t="s">
        <v>9261</v>
      </c>
      <c r="I2160" t="s">
        <v>1</v>
      </c>
    </row>
    <row r="2161" spans="1:9" x14ac:dyDescent="0.3">
      <c r="A2161">
        <v>108000</v>
      </c>
      <c r="B2161" t="s">
        <v>9256</v>
      </c>
      <c r="C2161" t="s">
        <v>9257</v>
      </c>
      <c r="D2161" t="s">
        <v>9258</v>
      </c>
      <c r="E2161" t="s">
        <v>9259</v>
      </c>
      <c r="F2161" t="s">
        <v>1</v>
      </c>
      <c r="G2161" t="s">
        <v>9260</v>
      </c>
      <c r="H2161" t="s">
        <v>9261</v>
      </c>
      <c r="I2161" t="s">
        <v>1</v>
      </c>
    </row>
    <row r="2162" spans="1:9" x14ac:dyDescent="0.3">
      <c r="A2162">
        <v>108050</v>
      </c>
      <c r="B2162" t="s">
        <v>9262</v>
      </c>
      <c r="C2162" t="s">
        <v>9263</v>
      </c>
      <c r="D2162" t="s">
        <v>9264</v>
      </c>
      <c r="E2162" t="s">
        <v>9265</v>
      </c>
      <c r="F2162" t="s">
        <v>1</v>
      </c>
      <c r="G2162" t="s">
        <v>9266</v>
      </c>
      <c r="H2162" t="s">
        <v>9267</v>
      </c>
      <c r="I2162" t="s">
        <v>1</v>
      </c>
    </row>
    <row r="2163" spans="1:9" x14ac:dyDescent="0.3">
      <c r="A2163">
        <v>108100</v>
      </c>
      <c r="B2163" t="s">
        <v>9268</v>
      </c>
      <c r="C2163" t="s">
        <v>9269</v>
      </c>
      <c r="D2163" t="s">
        <v>9270</v>
      </c>
      <c r="E2163" t="s">
        <v>9271</v>
      </c>
      <c r="F2163" t="s">
        <v>1</v>
      </c>
      <c r="G2163" t="s">
        <v>9272</v>
      </c>
      <c r="H2163" t="s">
        <v>9273</v>
      </c>
      <c r="I2163" t="s">
        <v>1</v>
      </c>
    </row>
    <row r="2164" spans="1:9" x14ac:dyDescent="0.3">
      <c r="A2164">
        <v>108150</v>
      </c>
      <c r="B2164" t="s">
        <v>9274</v>
      </c>
      <c r="C2164" t="s">
        <v>9275</v>
      </c>
      <c r="D2164" t="s">
        <v>9276</v>
      </c>
      <c r="E2164" t="s">
        <v>9277</v>
      </c>
      <c r="F2164" t="s">
        <v>1</v>
      </c>
      <c r="G2164" t="s">
        <v>9278</v>
      </c>
      <c r="H2164" t="s">
        <v>9279</v>
      </c>
      <c r="I2164" t="s">
        <v>1</v>
      </c>
    </row>
    <row r="2165" spans="1:9" x14ac:dyDescent="0.3">
      <c r="A2165">
        <v>108200</v>
      </c>
      <c r="B2165" t="s">
        <v>9280</v>
      </c>
      <c r="C2165" t="s">
        <v>9281</v>
      </c>
      <c r="D2165" t="s">
        <v>9282</v>
      </c>
      <c r="E2165" t="s">
        <v>9283</v>
      </c>
      <c r="F2165" t="s">
        <v>1</v>
      </c>
      <c r="G2165" t="s">
        <v>9284</v>
      </c>
      <c r="H2165" t="s">
        <v>9285</v>
      </c>
      <c r="I2165" t="s">
        <v>1</v>
      </c>
    </row>
    <row r="2166" spans="1:9" x14ac:dyDescent="0.3">
      <c r="A2166">
        <v>108250</v>
      </c>
      <c r="B2166" t="s">
        <v>9286</v>
      </c>
      <c r="C2166" t="s">
        <v>9287</v>
      </c>
      <c r="D2166" t="s">
        <v>9288</v>
      </c>
      <c r="E2166" t="s">
        <v>9289</v>
      </c>
      <c r="F2166" t="s">
        <v>1</v>
      </c>
      <c r="G2166" t="s">
        <v>9290</v>
      </c>
      <c r="H2166" t="s">
        <v>9291</v>
      </c>
      <c r="I2166" t="s">
        <v>1</v>
      </c>
    </row>
    <row r="2167" spans="1:9" x14ac:dyDescent="0.3">
      <c r="A2167">
        <v>108300</v>
      </c>
      <c r="B2167" t="s">
        <v>9286</v>
      </c>
      <c r="C2167" t="s">
        <v>9287</v>
      </c>
      <c r="D2167" t="s">
        <v>9288</v>
      </c>
      <c r="E2167" t="s">
        <v>9289</v>
      </c>
      <c r="F2167" t="s">
        <v>1</v>
      </c>
      <c r="G2167" t="s">
        <v>9290</v>
      </c>
      <c r="H2167" t="s">
        <v>9291</v>
      </c>
      <c r="I2167" t="s">
        <v>1</v>
      </c>
    </row>
    <row r="2168" spans="1:9" x14ac:dyDescent="0.3">
      <c r="A2168">
        <v>108350</v>
      </c>
      <c r="B2168" t="s">
        <v>9292</v>
      </c>
      <c r="C2168" t="s">
        <v>9293</v>
      </c>
      <c r="D2168" t="s">
        <v>9294</v>
      </c>
      <c r="E2168" t="s">
        <v>9295</v>
      </c>
      <c r="F2168" t="s">
        <v>1</v>
      </c>
      <c r="G2168" t="s">
        <v>9296</v>
      </c>
      <c r="H2168" t="s">
        <v>9297</v>
      </c>
      <c r="I2168" t="s">
        <v>1</v>
      </c>
    </row>
    <row r="2169" spans="1:9" x14ac:dyDescent="0.3">
      <c r="A2169">
        <v>108400</v>
      </c>
      <c r="B2169" t="s">
        <v>9292</v>
      </c>
      <c r="C2169" t="s">
        <v>9293</v>
      </c>
      <c r="D2169" t="s">
        <v>9294</v>
      </c>
      <c r="E2169" t="s">
        <v>9295</v>
      </c>
      <c r="F2169" t="s">
        <v>1</v>
      </c>
      <c r="G2169" t="s">
        <v>9296</v>
      </c>
      <c r="H2169" t="s">
        <v>9297</v>
      </c>
      <c r="I2169" t="s">
        <v>1</v>
      </c>
    </row>
    <row r="2170" spans="1:9" x14ac:dyDescent="0.3">
      <c r="A2170">
        <v>108450</v>
      </c>
      <c r="B2170" t="s">
        <v>9298</v>
      </c>
      <c r="C2170" t="s">
        <v>9299</v>
      </c>
      <c r="D2170" t="s">
        <v>9300</v>
      </c>
      <c r="E2170" t="s">
        <v>9301</v>
      </c>
      <c r="F2170" t="s">
        <v>1</v>
      </c>
      <c r="G2170" t="s">
        <v>9302</v>
      </c>
      <c r="H2170" t="s">
        <v>9303</v>
      </c>
      <c r="I2170" t="s">
        <v>1</v>
      </c>
    </row>
    <row r="2171" spans="1:9" x14ac:dyDescent="0.3">
      <c r="A2171">
        <v>108500</v>
      </c>
      <c r="B2171" t="s">
        <v>9298</v>
      </c>
      <c r="C2171" t="s">
        <v>9299</v>
      </c>
      <c r="D2171" t="s">
        <v>9300</v>
      </c>
      <c r="E2171" t="s">
        <v>9301</v>
      </c>
      <c r="F2171" t="s">
        <v>1</v>
      </c>
      <c r="G2171" t="s">
        <v>9302</v>
      </c>
      <c r="H2171" t="s">
        <v>9303</v>
      </c>
      <c r="I2171" t="s">
        <v>1</v>
      </c>
    </row>
    <row r="2172" spans="1:9" x14ac:dyDescent="0.3">
      <c r="A2172">
        <v>108550</v>
      </c>
      <c r="B2172" t="s">
        <v>9304</v>
      </c>
      <c r="C2172" t="s">
        <v>9305</v>
      </c>
      <c r="D2172" t="s">
        <v>9306</v>
      </c>
      <c r="E2172" t="s">
        <v>9307</v>
      </c>
      <c r="F2172" t="s">
        <v>1</v>
      </c>
      <c r="G2172" t="s">
        <v>9308</v>
      </c>
      <c r="H2172" t="s">
        <v>9309</v>
      </c>
      <c r="I2172" t="s">
        <v>1</v>
      </c>
    </row>
    <row r="2173" spans="1:9" x14ac:dyDescent="0.3">
      <c r="A2173">
        <v>108600</v>
      </c>
      <c r="B2173" t="s">
        <v>9304</v>
      </c>
      <c r="C2173" t="s">
        <v>9305</v>
      </c>
      <c r="D2173" t="s">
        <v>9306</v>
      </c>
      <c r="E2173" t="s">
        <v>9307</v>
      </c>
      <c r="F2173" t="s">
        <v>1</v>
      </c>
      <c r="G2173" t="s">
        <v>9308</v>
      </c>
      <c r="H2173" t="s">
        <v>9309</v>
      </c>
      <c r="I2173" t="s">
        <v>1</v>
      </c>
    </row>
    <row r="2174" spans="1:9" x14ac:dyDescent="0.3">
      <c r="A2174">
        <v>108650</v>
      </c>
      <c r="B2174" t="s">
        <v>9304</v>
      </c>
      <c r="C2174" t="s">
        <v>9305</v>
      </c>
      <c r="D2174" t="s">
        <v>9306</v>
      </c>
      <c r="E2174" t="s">
        <v>9307</v>
      </c>
      <c r="F2174" t="s">
        <v>1</v>
      </c>
      <c r="G2174" t="s">
        <v>9308</v>
      </c>
      <c r="H2174" t="s">
        <v>9309</v>
      </c>
      <c r="I2174" t="s">
        <v>1</v>
      </c>
    </row>
    <row r="2175" spans="1:9" x14ac:dyDescent="0.3">
      <c r="A2175">
        <v>108700</v>
      </c>
      <c r="B2175" t="s">
        <v>9304</v>
      </c>
      <c r="C2175" t="s">
        <v>9305</v>
      </c>
      <c r="D2175" t="s">
        <v>9306</v>
      </c>
      <c r="E2175" t="s">
        <v>9307</v>
      </c>
      <c r="F2175" t="s">
        <v>1</v>
      </c>
      <c r="G2175" t="s">
        <v>9308</v>
      </c>
      <c r="H2175" t="s">
        <v>9309</v>
      </c>
      <c r="I2175" t="s">
        <v>1</v>
      </c>
    </row>
    <row r="2176" spans="1:9" x14ac:dyDescent="0.3">
      <c r="A2176">
        <v>108750</v>
      </c>
      <c r="B2176" t="s">
        <v>9310</v>
      </c>
      <c r="C2176" t="s">
        <v>9311</v>
      </c>
      <c r="D2176" t="s">
        <v>9312</v>
      </c>
      <c r="E2176" t="s">
        <v>9313</v>
      </c>
      <c r="F2176" t="s">
        <v>1</v>
      </c>
      <c r="G2176" t="s">
        <v>9314</v>
      </c>
      <c r="H2176" t="s">
        <v>9315</v>
      </c>
      <c r="I2176" t="s">
        <v>1</v>
      </c>
    </row>
    <row r="2177" spans="1:9" x14ac:dyDescent="0.3">
      <c r="A2177">
        <v>108800</v>
      </c>
      <c r="B2177" t="s">
        <v>9310</v>
      </c>
      <c r="C2177" t="s">
        <v>9311</v>
      </c>
      <c r="D2177" t="s">
        <v>9312</v>
      </c>
      <c r="E2177" t="s">
        <v>9313</v>
      </c>
      <c r="F2177" t="s">
        <v>1</v>
      </c>
      <c r="G2177" t="s">
        <v>9314</v>
      </c>
      <c r="H2177" t="s">
        <v>9315</v>
      </c>
      <c r="I2177" t="s">
        <v>1</v>
      </c>
    </row>
    <row r="2178" spans="1:9" x14ac:dyDescent="0.3">
      <c r="A2178">
        <v>108850</v>
      </c>
      <c r="B2178" t="s">
        <v>9310</v>
      </c>
      <c r="C2178" t="s">
        <v>9311</v>
      </c>
      <c r="D2178" t="s">
        <v>9312</v>
      </c>
      <c r="E2178" t="s">
        <v>9313</v>
      </c>
      <c r="F2178" t="s">
        <v>1</v>
      </c>
      <c r="G2178" t="s">
        <v>9314</v>
      </c>
      <c r="H2178" t="s">
        <v>9315</v>
      </c>
      <c r="I2178" t="s">
        <v>1</v>
      </c>
    </row>
    <row r="2179" spans="1:9" x14ac:dyDescent="0.3">
      <c r="A2179">
        <v>108900</v>
      </c>
      <c r="B2179" t="s">
        <v>9316</v>
      </c>
      <c r="C2179" t="s">
        <v>9317</v>
      </c>
      <c r="D2179" t="s">
        <v>9318</v>
      </c>
      <c r="E2179" t="s">
        <v>9319</v>
      </c>
      <c r="F2179" t="s">
        <v>1</v>
      </c>
      <c r="G2179" t="s">
        <v>9320</v>
      </c>
      <c r="H2179" t="s">
        <v>9321</v>
      </c>
      <c r="I2179" t="s">
        <v>1</v>
      </c>
    </row>
    <row r="2180" spans="1:9" x14ac:dyDescent="0.3">
      <c r="A2180">
        <v>108950</v>
      </c>
      <c r="B2180" t="s">
        <v>9322</v>
      </c>
      <c r="C2180" t="s">
        <v>9323</v>
      </c>
      <c r="D2180" t="s">
        <v>9324</v>
      </c>
      <c r="E2180" t="s">
        <v>9325</v>
      </c>
      <c r="F2180" t="s">
        <v>1</v>
      </c>
      <c r="G2180" t="s">
        <v>9326</v>
      </c>
      <c r="H2180" t="s">
        <v>9327</v>
      </c>
      <c r="I2180" t="s">
        <v>1</v>
      </c>
    </row>
    <row r="2181" spans="1:9" x14ac:dyDescent="0.3">
      <c r="A2181">
        <v>109000</v>
      </c>
      <c r="B2181" t="s">
        <v>9328</v>
      </c>
      <c r="C2181" t="s">
        <v>9329</v>
      </c>
      <c r="D2181" t="s">
        <v>9330</v>
      </c>
      <c r="E2181" t="s">
        <v>9331</v>
      </c>
      <c r="F2181" t="s">
        <v>1</v>
      </c>
      <c r="G2181" t="s">
        <v>9332</v>
      </c>
      <c r="H2181" t="s">
        <v>9333</v>
      </c>
      <c r="I2181" t="s">
        <v>1</v>
      </c>
    </row>
    <row r="2182" spans="1:9" x14ac:dyDescent="0.3">
      <c r="A2182">
        <v>109050</v>
      </c>
      <c r="B2182" t="s">
        <v>9334</v>
      </c>
      <c r="C2182" t="s">
        <v>9335</v>
      </c>
      <c r="D2182" t="s">
        <v>9336</v>
      </c>
      <c r="E2182" t="s">
        <v>9337</v>
      </c>
      <c r="F2182" t="s">
        <v>1</v>
      </c>
      <c r="G2182" t="s">
        <v>9338</v>
      </c>
      <c r="H2182" t="s">
        <v>9339</v>
      </c>
      <c r="I2182" t="s">
        <v>1</v>
      </c>
    </row>
    <row r="2183" spans="1:9" x14ac:dyDescent="0.3">
      <c r="A2183">
        <v>109100</v>
      </c>
      <c r="B2183" t="s">
        <v>9334</v>
      </c>
      <c r="C2183" t="s">
        <v>9335</v>
      </c>
      <c r="D2183" t="s">
        <v>9336</v>
      </c>
      <c r="E2183" t="s">
        <v>9337</v>
      </c>
      <c r="F2183" t="s">
        <v>1</v>
      </c>
      <c r="G2183" t="s">
        <v>9338</v>
      </c>
      <c r="H2183" t="s">
        <v>9339</v>
      </c>
      <c r="I2183" t="s">
        <v>1</v>
      </c>
    </row>
    <row r="2184" spans="1:9" x14ac:dyDescent="0.3">
      <c r="A2184">
        <v>109150</v>
      </c>
      <c r="B2184" t="s">
        <v>9340</v>
      </c>
      <c r="C2184" t="s">
        <v>9341</v>
      </c>
      <c r="D2184" t="s">
        <v>9342</v>
      </c>
      <c r="E2184" t="s">
        <v>9343</v>
      </c>
      <c r="F2184" t="s">
        <v>1</v>
      </c>
      <c r="G2184" t="s">
        <v>9344</v>
      </c>
      <c r="H2184" t="s">
        <v>9345</v>
      </c>
      <c r="I2184" t="s">
        <v>1</v>
      </c>
    </row>
    <row r="2185" spans="1:9" x14ac:dyDescent="0.3">
      <c r="A2185">
        <v>109200</v>
      </c>
      <c r="B2185" t="s">
        <v>9346</v>
      </c>
      <c r="C2185" t="s">
        <v>9347</v>
      </c>
      <c r="D2185" t="s">
        <v>9348</v>
      </c>
      <c r="E2185" t="s">
        <v>9349</v>
      </c>
      <c r="F2185" t="s">
        <v>1</v>
      </c>
      <c r="G2185" t="s">
        <v>9350</v>
      </c>
      <c r="H2185" t="s">
        <v>9351</v>
      </c>
      <c r="I2185" t="s">
        <v>1</v>
      </c>
    </row>
    <row r="2186" spans="1:9" x14ac:dyDescent="0.3">
      <c r="A2186">
        <v>109250</v>
      </c>
      <c r="B2186" t="s">
        <v>9346</v>
      </c>
      <c r="C2186" t="s">
        <v>9347</v>
      </c>
      <c r="D2186" t="s">
        <v>9348</v>
      </c>
      <c r="E2186" t="s">
        <v>9349</v>
      </c>
      <c r="F2186" t="s">
        <v>1</v>
      </c>
      <c r="G2186" t="s">
        <v>9350</v>
      </c>
      <c r="H2186" t="s">
        <v>9351</v>
      </c>
      <c r="I2186" t="s">
        <v>1</v>
      </c>
    </row>
    <row r="2187" spans="1:9" x14ac:dyDescent="0.3">
      <c r="A2187">
        <v>109300</v>
      </c>
      <c r="B2187" t="s">
        <v>9352</v>
      </c>
      <c r="C2187" t="s">
        <v>9353</v>
      </c>
      <c r="D2187" t="s">
        <v>9354</v>
      </c>
      <c r="E2187" t="s">
        <v>9355</v>
      </c>
      <c r="F2187" t="s">
        <v>1</v>
      </c>
      <c r="G2187" t="s">
        <v>1</v>
      </c>
      <c r="H2187" t="s">
        <v>9356</v>
      </c>
      <c r="I2187" t="s">
        <v>1</v>
      </c>
    </row>
    <row r="2188" spans="1:9" x14ac:dyDescent="0.3">
      <c r="A2188">
        <v>109350</v>
      </c>
      <c r="B2188" t="s">
        <v>9357</v>
      </c>
      <c r="C2188" t="s">
        <v>9358</v>
      </c>
      <c r="D2188" t="s">
        <v>9359</v>
      </c>
      <c r="E2188" t="s">
        <v>9360</v>
      </c>
      <c r="F2188" t="s">
        <v>1</v>
      </c>
      <c r="G2188" t="s">
        <v>1</v>
      </c>
      <c r="H2188" t="s">
        <v>9361</v>
      </c>
      <c r="I2188" t="s">
        <v>1</v>
      </c>
    </row>
    <row r="2189" spans="1:9" x14ac:dyDescent="0.3">
      <c r="A2189">
        <v>109400</v>
      </c>
      <c r="B2189" t="s">
        <v>9362</v>
      </c>
      <c r="C2189" t="s">
        <v>9363</v>
      </c>
      <c r="D2189" t="s">
        <v>9364</v>
      </c>
      <c r="E2189" t="s">
        <v>9365</v>
      </c>
      <c r="F2189" t="s">
        <v>1</v>
      </c>
      <c r="G2189" t="s">
        <v>1</v>
      </c>
      <c r="H2189" t="s">
        <v>9366</v>
      </c>
      <c r="I2189" t="s">
        <v>1</v>
      </c>
    </row>
    <row r="2190" spans="1:9" x14ac:dyDescent="0.3">
      <c r="A2190">
        <v>109450</v>
      </c>
      <c r="B2190" t="s">
        <v>9367</v>
      </c>
      <c r="C2190" t="s">
        <v>9368</v>
      </c>
      <c r="D2190" t="s">
        <v>9369</v>
      </c>
      <c r="E2190" t="s">
        <v>9370</v>
      </c>
      <c r="F2190" t="s">
        <v>1</v>
      </c>
      <c r="G2190" t="s">
        <v>1</v>
      </c>
      <c r="H2190" t="s">
        <v>9371</v>
      </c>
      <c r="I2190" t="s">
        <v>1</v>
      </c>
    </row>
    <row r="2191" spans="1:9" x14ac:dyDescent="0.3">
      <c r="A2191">
        <v>109500</v>
      </c>
      <c r="B2191" t="s">
        <v>9372</v>
      </c>
      <c r="C2191" t="s">
        <v>9373</v>
      </c>
      <c r="D2191" t="s">
        <v>9374</v>
      </c>
      <c r="E2191" t="s">
        <v>9375</v>
      </c>
      <c r="F2191" t="s">
        <v>1</v>
      </c>
      <c r="G2191" t="s">
        <v>1</v>
      </c>
      <c r="H2191" t="s">
        <v>9376</v>
      </c>
      <c r="I2191" t="s">
        <v>1</v>
      </c>
    </row>
    <row r="2192" spans="1:9" x14ac:dyDescent="0.3">
      <c r="A2192">
        <v>109550</v>
      </c>
      <c r="B2192" t="s">
        <v>9377</v>
      </c>
      <c r="C2192" t="s">
        <v>9378</v>
      </c>
      <c r="D2192" t="s">
        <v>9379</v>
      </c>
      <c r="E2192" t="s">
        <v>9380</v>
      </c>
      <c r="F2192" t="s">
        <v>1</v>
      </c>
      <c r="G2192" t="s">
        <v>1</v>
      </c>
      <c r="H2192" t="s">
        <v>9381</v>
      </c>
      <c r="I2192" t="s">
        <v>1</v>
      </c>
    </row>
    <row r="2193" spans="1:9" x14ac:dyDescent="0.3">
      <c r="A2193">
        <v>109600</v>
      </c>
      <c r="B2193" t="s">
        <v>9382</v>
      </c>
      <c r="C2193" t="s">
        <v>9383</v>
      </c>
      <c r="D2193" t="s">
        <v>9384</v>
      </c>
      <c r="E2193" t="s">
        <v>9385</v>
      </c>
      <c r="F2193" t="s">
        <v>1</v>
      </c>
      <c r="G2193" t="s">
        <v>1</v>
      </c>
      <c r="H2193" t="s">
        <v>9386</v>
      </c>
      <c r="I2193" t="s">
        <v>1</v>
      </c>
    </row>
    <row r="2194" spans="1:9" x14ac:dyDescent="0.3">
      <c r="A2194">
        <v>109650</v>
      </c>
      <c r="B2194" t="s">
        <v>9387</v>
      </c>
      <c r="C2194" t="s">
        <v>9388</v>
      </c>
      <c r="D2194" t="s">
        <v>9389</v>
      </c>
      <c r="E2194" t="s">
        <v>9390</v>
      </c>
      <c r="F2194" t="s">
        <v>1</v>
      </c>
      <c r="G2194" t="s">
        <v>1</v>
      </c>
      <c r="H2194" t="s">
        <v>9391</v>
      </c>
      <c r="I2194" t="s">
        <v>1</v>
      </c>
    </row>
    <row r="2195" spans="1:9" x14ac:dyDescent="0.3">
      <c r="A2195">
        <v>109700</v>
      </c>
      <c r="B2195" t="s">
        <v>9392</v>
      </c>
      <c r="C2195" t="s">
        <v>9393</v>
      </c>
      <c r="D2195" t="s">
        <v>9394</v>
      </c>
      <c r="E2195" t="s">
        <v>9395</v>
      </c>
      <c r="F2195" t="s">
        <v>1</v>
      </c>
      <c r="G2195" t="s">
        <v>1</v>
      </c>
      <c r="H2195" t="s">
        <v>9396</v>
      </c>
      <c r="I2195" t="s">
        <v>1</v>
      </c>
    </row>
    <row r="2196" spans="1:9" x14ac:dyDescent="0.3">
      <c r="A2196">
        <v>109750</v>
      </c>
      <c r="B2196" t="s">
        <v>9397</v>
      </c>
      <c r="C2196" t="s">
        <v>9398</v>
      </c>
      <c r="D2196" t="s">
        <v>9399</v>
      </c>
      <c r="E2196" t="s">
        <v>9400</v>
      </c>
      <c r="F2196" t="s">
        <v>1</v>
      </c>
      <c r="G2196" t="s">
        <v>1</v>
      </c>
      <c r="H2196" t="s">
        <v>9401</v>
      </c>
      <c r="I2196" t="s">
        <v>1</v>
      </c>
    </row>
    <row r="2197" spans="1:9" x14ac:dyDescent="0.3">
      <c r="A2197">
        <v>109800</v>
      </c>
      <c r="B2197" t="s">
        <v>9397</v>
      </c>
      <c r="C2197" t="s">
        <v>9398</v>
      </c>
      <c r="D2197" t="s">
        <v>9399</v>
      </c>
      <c r="E2197" t="s">
        <v>9400</v>
      </c>
      <c r="F2197" t="s">
        <v>1</v>
      </c>
      <c r="G2197" t="s">
        <v>1</v>
      </c>
      <c r="H2197" t="s">
        <v>9401</v>
      </c>
      <c r="I2197" t="s">
        <v>1</v>
      </c>
    </row>
    <row r="2198" spans="1:9" x14ac:dyDescent="0.3">
      <c r="A2198">
        <v>109850</v>
      </c>
      <c r="B2198" t="s">
        <v>9402</v>
      </c>
      <c r="C2198" t="s">
        <v>9403</v>
      </c>
      <c r="D2198" t="s">
        <v>9404</v>
      </c>
      <c r="E2198" t="s">
        <v>9405</v>
      </c>
      <c r="F2198" t="s">
        <v>1</v>
      </c>
      <c r="G2198" t="s">
        <v>1</v>
      </c>
      <c r="H2198" t="s">
        <v>9406</v>
      </c>
      <c r="I2198" t="s">
        <v>1</v>
      </c>
    </row>
    <row r="2199" spans="1:9" x14ac:dyDescent="0.3">
      <c r="A2199">
        <v>109900</v>
      </c>
      <c r="B2199" t="s">
        <v>9407</v>
      </c>
      <c r="C2199" t="s">
        <v>9408</v>
      </c>
      <c r="D2199" t="s">
        <v>9409</v>
      </c>
      <c r="E2199" t="s">
        <v>9410</v>
      </c>
      <c r="F2199" t="s">
        <v>1</v>
      </c>
      <c r="G2199" t="s">
        <v>1</v>
      </c>
      <c r="H2199" t="s">
        <v>9411</v>
      </c>
      <c r="I2199" t="s">
        <v>1</v>
      </c>
    </row>
    <row r="2200" spans="1:9" x14ac:dyDescent="0.3">
      <c r="A2200">
        <v>109950</v>
      </c>
      <c r="B2200" t="s">
        <v>9412</v>
      </c>
      <c r="C2200" t="s">
        <v>9413</v>
      </c>
      <c r="D2200" t="s">
        <v>9414</v>
      </c>
      <c r="E2200" t="s">
        <v>9415</v>
      </c>
      <c r="F2200" t="s">
        <v>1</v>
      </c>
      <c r="G2200" t="s">
        <v>1</v>
      </c>
      <c r="H2200" t="s">
        <v>9416</v>
      </c>
      <c r="I2200" t="s">
        <v>1</v>
      </c>
    </row>
    <row r="2201" spans="1:9" x14ac:dyDescent="0.3">
      <c r="A2201">
        <v>110000</v>
      </c>
      <c r="B2201" t="s">
        <v>9417</v>
      </c>
      <c r="C2201" t="s">
        <v>9418</v>
      </c>
      <c r="D2201" t="s">
        <v>9419</v>
      </c>
      <c r="E2201" t="s">
        <v>9420</v>
      </c>
      <c r="F2201" t="s">
        <v>1</v>
      </c>
      <c r="G2201" t="s">
        <v>1</v>
      </c>
      <c r="H2201" t="s">
        <v>9421</v>
      </c>
      <c r="I2201" t="s">
        <v>1</v>
      </c>
    </row>
    <row r="2202" spans="1:9" x14ac:dyDescent="0.3">
      <c r="A2202">
        <v>110050</v>
      </c>
      <c r="B2202" t="s">
        <v>9422</v>
      </c>
      <c r="C2202" t="s">
        <v>9423</v>
      </c>
      <c r="D2202" t="s">
        <v>9424</v>
      </c>
      <c r="E2202" t="s">
        <v>9425</v>
      </c>
      <c r="F2202" t="s">
        <v>1</v>
      </c>
      <c r="G2202" t="s">
        <v>1</v>
      </c>
      <c r="H2202" t="s">
        <v>9426</v>
      </c>
      <c r="I2202" t="s">
        <v>1</v>
      </c>
    </row>
    <row r="2203" spans="1:9" x14ac:dyDescent="0.3">
      <c r="A2203">
        <v>110100</v>
      </c>
      <c r="B2203" t="s">
        <v>9427</v>
      </c>
      <c r="C2203" t="s">
        <v>9428</v>
      </c>
      <c r="D2203" t="s">
        <v>9429</v>
      </c>
      <c r="E2203" t="s">
        <v>9430</v>
      </c>
      <c r="F2203" t="s">
        <v>1</v>
      </c>
      <c r="G2203" t="s">
        <v>1</v>
      </c>
      <c r="H2203" t="s">
        <v>9431</v>
      </c>
      <c r="I2203" t="s">
        <v>1</v>
      </c>
    </row>
    <row r="2204" spans="1:9" x14ac:dyDescent="0.3">
      <c r="A2204">
        <v>110150</v>
      </c>
      <c r="B2204" t="s">
        <v>9432</v>
      </c>
      <c r="C2204" t="s">
        <v>9433</v>
      </c>
      <c r="D2204" t="s">
        <v>9434</v>
      </c>
      <c r="E2204" t="s">
        <v>9435</v>
      </c>
      <c r="F2204" t="s">
        <v>1</v>
      </c>
      <c r="G2204" t="s">
        <v>1</v>
      </c>
      <c r="H2204" t="s">
        <v>9436</v>
      </c>
      <c r="I2204" t="s">
        <v>1</v>
      </c>
    </row>
    <row r="2205" spans="1:9" x14ac:dyDescent="0.3">
      <c r="A2205">
        <v>110200</v>
      </c>
      <c r="B2205" t="s">
        <v>9437</v>
      </c>
      <c r="C2205" t="s">
        <v>9438</v>
      </c>
      <c r="D2205" t="s">
        <v>9439</v>
      </c>
      <c r="E2205" t="s">
        <v>9440</v>
      </c>
      <c r="F2205" t="s">
        <v>1</v>
      </c>
      <c r="G2205" t="s">
        <v>1</v>
      </c>
      <c r="H2205" t="s">
        <v>9441</v>
      </c>
      <c r="I2205" t="s">
        <v>1</v>
      </c>
    </row>
    <row r="2206" spans="1:9" x14ac:dyDescent="0.3">
      <c r="A2206">
        <v>110250</v>
      </c>
      <c r="B2206" t="s">
        <v>9442</v>
      </c>
      <c r="C2206" t="s">
        <v>9443</v>
      </c>
      <c r="D2206" t="s">
        <v>9444</v>
      </c>
      <c r="E2206" t="s">
        <v>9445</v>
      </c>
      <c r="F2206" t="s">
        <v>1</v>
      </c>
      <c r="G2206" t="s">
        <v>1</v>
      </c>
      <c r="H2206" t="s">
        <v>9446</v>
      </c>
      <c r="I2206" t="s">
        <v>1</v>
      </c>
    </row>
    <row r="2207" spans="1:9" x14ac:dyDescent="0.3">
      <c r="A2207">
        <v>110300</v>
      </c>
      <c r="B2207" t="s">
        <v>9447</v>
      </c>
      <c r="C2207" t="s">
        <v>9448</v>
      </c>
      <c r="D2207" t="s">
        <v>9449</v>
      </c>
      <c r="E2207" t="s">
        <v>9450</v>
      </c>
      <c r="F2207" t="s">
        <v>1</v>
      </c>
      <c r="G2207" t="s">
        <v>1</v>
      </c>
      <c r="H2207" t="s">
        <v>9451</v>
      </c>
      <c r="I2207" t="s">
        <v>1</v>
      </c>
    </row>
    <row r="2208" spans="1:9" x14ac:dyDescent="0.3">
      <c r="A2208">
        <v>110350</v>
      </c>
      <c r="B2208" t="s">
        <v>9452</v>
      </c>
      <c r="C2208" t="s">
        <v>9453</v>
      </c>
      <c r="D2208" t="s">
        <v>9454</v>
      </c>
      <c r="E2208" t="s">
        <v>9455</v>
      </c>
      <c r="F2208" t="s">
        <v>1</v>
      </c>
      <c r="G2208" t="s">
        <v>1</v>
      </c>
      <c r="H2208" t="s">
        <v>9456</v>
      </c>
      <c r="I2208" t="s">
        <v>1</v>
      </c>
    </row>
    <row r="2209" spans="1:9" x14ac:dyDescent="0.3">
      <c r="A2209">
        <v>110400</v>
      </c>
      <c r="B2209" t="s">
        <v>9457</v>
      </c>
      <c r="C2209" t="s">
        <v>9458</v>
      </c>
      <c r="D2209" t="s">
        <v>9459</v>
      </c>
      <c r="E2209" t="s">
        <v>9460</v>
      </c>
      <c r="F2209" t="s">
        <v>1</v>
      </c>
      <c r="G2209" t="s">
        <v>1</v>
      </c>
      <c r="H2209" t="s">
        <v>9461</v>
      </c>
      <c r="I2209" t="s">
        <v>1</v>
      </c>
    </row>
    <row r="2210" spans="1:9" x14ac:dyDescent="0.3">
      <c r="A2210">
        <v>110450</v>
      </c>
      <c r="B2210" t="s">
        <v>9462</v>
      </c>
      <c r="C2210" t="s">
        <v>9463</v>
      </c>
      <c r="D2210" t="s">
        <v>9464</v>
      </c>
      <c r="E2210" t="s">
        <v>9465</v>
      </c>
      <c r="F2210" t="s">
        <v>1</v>
      </c>
      <c r="G2210" t="s">
        <v>1</v>
      </c>
      <c r="H2210" t="s">
        <v>9466</v>
      </c>
      <c r="I2210" t="s">
        <v>1</v>
      </c>
    </row>
    <row r="2211" spans="1:9" x14ac:dyDescent="0.3">
      <c r="A2211">
        <v>110500</v>
      </c>
      <c r="B2211" t="s">
        <v>9467</v>
      </c>
      <c r="C2211" t="s">
        <v>9468</v>
      </c>
      <c r="D2211" t="s">
        <v>9469</v>
      </c>
      <c r="E2211" t="s">
        <v>9470</v>
      </c>
      <c r="F2211" t="s">
        <v>1</v>
      </c>
      <c r="G2211" t="s">
        <v>1</v>
      </c>
      <c r="H2211" t="s">
        <v>9471</v>
      </c>
      <c r="I2211" t="s">
        <v>1</v>
      </c>
    </row>
    <row r="2212" spans="1:9" x14ac:dyDescent="0.3">
      <c r="A2212">
        <v>110550</v>
      </c>
      <c r="B2212" t="s">
        <v>9472</v>
      </c>
      <c r="C2212" t="s">
        <v>9473</v>
      </c>
      <c r="D2212" t="s">
        <v>9474</v>
      </c>
      <c r="E2212" t="s">
        <v>9475</v>
      </c>
      <c r="F2212" t="s">
        <v>1</v>
      </c>
      <c r="G2212" t="s">
        <v>1</v>
      </c>
      <c r="H2212" t="s">
        <v>9476</v>
      </c>
      <c r="I2212" t="s">
        <v>1</v>
      </c>
    </row>
    <row r="2213" spans="1:9" x14ac:dyDescent="0.3">
      <c r="A2213">
        <v>110600</v>
      </c>
      <c r="B2213" t="s">
        <v>9477</v>
      </c>
      <c r="C2213" t="s">
        <v>9478</v>
      </c>
      <c r="D2213" t="s">
        <v>9479</v>
      </c>
      <c r="E2213" t="s">
        <v>9480</v>
      </c>
      <c r="F2213" t="s">
        <v>1</v>
      </c>
      <c r="G2213" t="s">
        <v>1</v>
      </c>
      <c r="H2213" t="s">
        <v>9481</v>
      </c>
      <c r="I2213" t="s">
        <v>1</v>
      </c>
    </row>
    <row r="2214" spans="1:9" x14ac:dyDescent="0.3">
      <c r="A2214">
        <v>110650</v>
      </c>
      <c r="B2214" t="s">
        <v>9482</v>
      </c>
      <c r="C2214" t="s">
        <v>9483</v>
      </c>
      <c r="D2214" t="s">
        <v>9484</v>
      </c>
      <c r="E2214" t="s">
        <v>9485</v>
      </c>
      <c r="F2214" t="s">
        <v>1</v>
      </c>
      <c r="G2214" t="s">
        <v>1</v>
      </c>
      <c r="H2214" t="s">
        <v>9486</v>
      </c>
      <c r="I2214" t="s">
        <v>1</v>
      </c>
    </row>
    <row r="2215" spans="1:9" x14ac:dyDescent="0.3">
      <c r="A2215">
        <v>110700</v>
      </c>
      <c r="B2215" t="s">
        <v>9487</v>
      </c>
      <c r="C2215" t="s">
        <v>9488</v>
      </c>
      <c r="D2215" t="s">
        <v>9489</v>
      </c>
      <c r="E2215" t="s">
        <v>9490</v>
      </c>
      <c r="F2215" t="s">
        <v>1</v>
      </c>
      <c r="G2215" t="s">
        <v>1</v>
      </c>
      <c r="H2215" t="s">
        <v>9491</v>
      </c>
      <c r="I2215" t="s">
        <v>1</v>
      </c>
    </row>
    <row r="2216" spans="1:9" x14ac:dyDescent="0.3">
      <c r="A2216">
        <v>110750</v>
      </c>
      <c r="B2216" t="s">
        <v>9492</v>
      </c>
      <c r="C2216" t="s">
        <v>9493</v>
      </c>
      <c r="D2216" t="s">
        <v>9494</v>
      </c>
      <c r="E2216" t="s">
        <v>9495</v>
      </c>
      <c r="F2216" t="s">
        <v>1</v>
      </c>
      <c r="G2216" t="s">
        <v>1</v>
      </c>
      <c r="H2216" t="s">
        <v>9496</v>
      </c>
      <c r="I2216" t="s">
        <v>1</v>
      </c>
    </row>
    <row r="2217" spans="1:9" x14ac:dyDescent="0.3">
      <c r="A2217">
        <v>110800</v>
      </c>
      <c r="B2217" t="s">
        <v>9497</v>
      </c>
      <c r="C2217" t="s">
        <v>9498</v>
      </c>
      <c r="D2217" t="s">
        <v>9499</v>
      </c>
      <c r="E2217" t="s">
        <v>9500</v>
      </c>
      <c r="F2217" t="s">
        <v>1</v>
      </c>
      <c r="G2217" t="s">
        <v>1</v>
      </c>
      <c r="H2217" t="s">
        <v>9501</v>
      </c>
      <c r="I2217" t="s">
        <v>1</v>
      </c>
    </row>
    <row r="2218" spans="1:9" x14ac:dyDescent="0.3">
      <c r="A2218">
        <v>110850</v>
      </c>
      <c r="B2218" t="s">
        <v>9502</v>
      </c>
      <c r="C2218" t="s">
        <v>9503</v>
      </c>
      <c r="D2218" t="s">
        <v>9504</v>
      </c>
      <c r="E2218" t="s">
        <v>9505</v>
      </c>
      <c r="F2218" t="s">
        <v>1</v>
      </c>
      <c r="G2218" t="s">
        <v>1</v>
      </c>
      <c r="H2218" t="s">
        <v>9506</v>
      </c>
      <c r="I2218" t="s">
        <v>1</v>
      </c>
    </row>
    <row r="2219" spans="1:9" x14ac:dyDescent="0.3">
      <c r="A2219">
        <v>110900</v>
      </c>
      <c r="B2219" t="s">
        <v>9507</v>
      </c>
      <c r="C2219" t="s">
        <v>9508</v>
      </c>
      <c r="D2219" t="s">
        <v>9509</v>
      </c>
      <c r="E2219" t="s">
        <v>9510</v>
      </c>
      <c r="F2219" t="s">
        <v>1</v>
      </c>
      <c r="G2219" t="s">
        <v>1</v>
      </c>
      <c r="H2219" t="s">
        <v>9511</v>
      </c>
      <c r="I2219" t="s">
        <v>1</v>
      </c>
    </row>
    <row r="2220" spans="1:9" x14ac:dyDescent="0.3">
      <c r="A2220">
        <v>110950</v>
      </c>
      <c r="B2220" t="s">
        <v>9512</v>
      </c>
      <c r="C2220" t="s">
        <v>9513</v>
      </c>
      <c r="D2220" t="s">
        <v>9514</v>
      </c>
      <c r="E2220" t="s">
        <v>9515</v>
      </c>
      <c r="F2220" t="s">
        <v>1</v>
      </c>
      <c r="G2220" t="s">
        <v>1</v>
      </c>
      <c r="H2220" t="s">
        <v>9516</v>
      </c>
      <c r="I2220" t="s">
        <v>1</v>
      </c>
    </row>
    <row r="2221" spans="1:9" x14ac:dyDescent="0.3">
      <c r="A2221">
        <v>111000</v>
      </c>
      <c r="B2221" t="s">
        <v>9512</v>
      </c>
      <c r="C2221" t="s">
        <v>9513</v>
      </c>
      <c r="D2221" t="s">
        <v>9514</v>
      </c>
      <c r="E2221" t="s">
        <v>9515</v>
      </c>
      <c r="F2221" t="s">
        <v>1</v>
      </c>
      <c r="G2221" t="s">
        <v>1</v>
      </c>
      <c r="H2221" t="s">
        <v>9516</v>
      </c>
      <c r="I2221" t="s">
        <v>1</v>
      </c>
    </row>
    <row r="2222" spans="1:9" x14ac:dyDescent="0.3">
      <c r="A2222">
        <v>111050</v>
      </c>
      <c r="B2222" t="s">
        <v>9517</v>
      </c>
      <c r="C2222" t="s">
        <v>9518</v>
      </c>
      <c r="D2222" t="s">
        <v>9519</v>
      </c>
      <c r="E2222" t="s">
        <v>9520</v>
      </c>
      <c r="F2222" t="s">
        <v>1</v>
      </c>
      <c r="G2222" t="s">
        <v>1</v>
      </c>
      <c r="H2222" t="s">
        <v>9521</v>
      </c>
      <c r="I2222" t="s">
        <v>1</v>
      </c>
    </row>
    <row r="2223" spans="1:9" x14ac:dyDescent="0.3">
      <c r="A2223">
        <v>111100</v>
      </c>
      <c r="B2223" t="s">
        <v>9517</v>
      </c>
      <c r="C2223" t="s">
        <v>9518</v>
      </c>
      <c r="D2223" t="s">
        <v>9519</v>
      </c>
      <c r="E2223" t="s">
        <v>9520</v>
      </c>
      <c r="F2223" t="s">
        <v>1</v>
      </c>
      <c r="G2223" t="s">
        <v>1</v>
      </c>
      <c r="H2223" t="s">
        <v>9521</v>
      </c>
      <c r="I2223" t="s">
        <v>1</v>
      </c>
    </row>
    <row r="2224" spans="1:9" x14ac:dyDescent="0.3">
      <c r="A2224">
        <v>111150</v>
      </c>
      <c r="B2224" t="s">
        <v>9522</v>
      </c>
      <c r="C2224" t="s">
        <v>9523</v>
      </c>
      <c r="D2224" t="s">
        <v>9524</v>
      </c>
      <c r="E2224" t="s">
        <v>9525</v>
      </c>
      <c r="F2224" t="s">
        <v>1</v>
      </c>
      <c r="G2224" t="s">
        <v>1</v>
      </c>
      <c r="H2224" t="s">
        <v>9526</v>
      </c>
      <c r="I2224" t="s">
        <v>1</v>
      </c>
    </row>
    <row r="2225" spans="1:9" x14ac:dyDescent="0.3">
      <c r="A2225">
        <v>111200</v>
      </c>
      <c r="B2225" t="s">
        <v>9522</v>
      </c>
      <c r="C2225" t="s">
        <v>9523</v>
      </c>
      <c r="D2225" t="s">
        <v>9524</v>
      </c>
      <c r="E2225" t="s">
        <v>9525</v>
      </c>
      <c r="F2225" t="s">
        <v>1</v>
      </c>
      <c r="G2225" t="s">
        <v>1</v>
      </c>
      <c r="H2225" t="s">
        <v>9526</v>
      </c>
      <c r="I2225" t="s">
        <v>1</v>
      </c>
    </row>
    <row r="2226" spans="1:9" x14ac:dyDescent="0.3">
      <c r="A2226">
        <v>111250</v>
      </c>
      <c r="B2226" t="s">
        <v>9527</v>
      </c>
      <c r="C2226" t="s">
        <v>9528</v>
      </c>
      <c r="D2226" t="s">
        <v>9529</v>
      </c>
      <c r="E2226" t="s">
        <v>9530</v>
      </c>
      <c r="F2226" t="s">
        <v>1</v>
      </c>
      <c r="G2226" t="s">
        <v>1</v>
      </c>
      <c r="H2226" t="s">
        <v>9531</v>
      </c>
      <c r="I2226" t="s">
        <v>1</v>
      </c>
    </row>
    <row r="2227" spans="1:9" x14ac:dyDescent="0.3">
      <c r="A2227">
        <v>111300</v>
      </c>
      <c r="B2227" t="s">
        <v>9532</v>
      </c>
      <c r="C2227" t="s">
        <v>9533</v>
      </c>
      <c r="D2227" t="s">
        <v>9534</v>
      </c>
      <c r="E2227" t="s">
        <v>9535</v>
      </c>
      <c r="F2227" t="s">
        <v>1</v>
      </c>
      <c r="G2227" t="s">
        <v>1</v>
      </c>
      <c r="H2227" t="s">
        <v>9536</v>
      </c>
      <c r="I2227" t="s">
        <v>1</v>
      </c>
    </row>
    <row r="2228" spans="1:9" x14ac:dyDescent="0.3">
      <c r="A2228">
        <v>111350</v>
      </c>
      <c r="B2228" t="s">
        <v>9537</v>
      </c>
      <c r="C2228" t="s">
        <v>9538</v>
      </c>
      <c r="D2228" t="s">
        <v>9539</v>
      </c>
      <c r="E2228" t="s">
        <v>9540</v>
      </c>
      <c r="F2228" t="s">
        <v>1</v>
      </c>
      <c r="G2228" t="s">
        <v>1</v>
      </c>
      <c r="H2228" t="s">
        <v>9541</v>
      </c>
      <c r="I2228" t="s">
        <v>1</v>
      </c>
    </row>
    <row r="2229" spans="1:9" x14ac:dyDescent="0.3">
      <c r="A2229">
        <v>111400</v>
      </c>
      <c r="B2229" t="s">
        <v>9542</v>
      </c>
      <c r="C2229" t="s">
        <v>9543</v>
      </c>
      <c r="D2229" t="s">
        <v>9544</v>
      </c>
      <c r="E2229" t="s">
        <v>9545</v>
      </c>
      <c r="F2229" t="s">
        <v>1</v>
      </c>
      <c r="G2229" t="s">
        <v>1</v>
      </c>
      <c r="H2229" t="s">
        <v>9546</v>
      </c>
      <c r="I2229" t="s">
        <v>1</v>
      </c>
    </row>
    <row r="2230" spans="1:9" x14ac:dyDescent="0.3">
      <c r="A2230">
        <v>111450</v>
      </c>
      <c r="B2230" t="s">
        <v>9547</v>
      </c>
      <c r="C2230" t="s">
        <v>9548</v>
      </c>
      <c r="D2230" t="s">
        <v>9549</v>
      </c>
      <c r="E2230" t="s">
        <v>9550</v>
      </c>
      <c r="F2230" t="s">
        <v>1</v>
      </c>
      <c r="G2230" t="s">
        <v>1</v>
      </c>
      <c r="H2230" t="s">
        <v>9551</v>
      </c>
      <c r="I2230" t="s">
        <v>1</v>
      </c>
    </row>
    <row r="2231" spans="1:9" x14ac:dyDescent="0.3">
      <c r="A2231">
        <v>111500</v>
      </c>
      <c r="B2231" t="s">
        <v>9552</v>
      </c>
      <c r="C2231" t="s">
        <v>9553</v>
      </c>
      <c r="D2231" t="s">
        <v>9554</v>
      </c>
      <c r="E2231" t="s">
        <v>9555</v>
      </c>
      <c r="F2231" t="s">
        <v>1</v>
      </c>
      <c r="G2231" t="s">
        <v>1</v>
      </c>
      <c r="H2231" t="s">
        <v>9556</v>
      </c>
      <c r="I2231" t="s">
        <v>1</v>
      </c>
    </row>
    <row r="2232" spans="1:9" x14ac:dyDescent="0.3">
      <c r="A2232">
        <v>111550</v>
      </c>
      <c r="B2232" t="s">
        <v>9552</v>
      </c>
      <c r="C2232" t="s">
        <v>9553</v>
      </c>
      <c r="D2232" t="s">
        <v>9554</v>
      </c>
      <c r="E2232" t="s">
        <v>9555</v>
      </c>
      <c r="F2232" t="s">
        <v>1</v>
      </c>
      <c r="G2232" t="s">
        <v>1</v>
      </c>
      <c r="H2232" t="s">
        <v>9556</v>
      </c>
      <c r="I2232" t="s">
        <v>1</v>
      </c>
    </row>
    <row r="2233" spans="1:9" x14ac:dyDescent="0.3">
      <c r="A2233">
        <v>111600</v>
      </c>
      <c r="B2233" t="s">
        <v>9557</v>
      </c>
      <c r="C2233" t="s">
        <v>9558</v>
      </c>
      <c r="D2233" t="s">
        <v>9559</v>
      </c>
      <c r="E2233" t="s">
        <v>9560</v>
      </c>
      <c r="F2233" t="s">
        <v>1</v>
      </c>
      <c r="G2233" t="s">
        <v>1</v>
      </c>
      <c r="H2233" t="s">
        <v>9561</v>
      </c>
      <c r="I2233" t="s">
        <v>1</v>
      </c>
    </row>
    <row r="2234" spans="1:9" x14ac:dyDescent="0.3">
      <c r="A2234">
        <v>111650</v>
      </c>
      <c r="B2234" t="s">
        <v>9562</v>
      </c>
      <c r="C2234" t="s">
        <v>9563</v>
      </c>
      <c r="D2234" t="s">
        <v>9564</v>
      </c>
      <c r="E2234" t="s">
        <v>9565</v>
      </c>
      <c r="F2234" t="s">
        <v>1</v>
      </c>
      <c r="G2234" t="s">
        <v>1</v>
      </c>
      <c r="H2234" t="s">
        <v>9566</v>
      </c>
      <c r="I2234" t="s">
        <v>1</v>
      </c>
    </row>
    <row r="2235" spans="1:9" x14ac:dyDescent="0.3">
      <c r="A2235">
        <v>111700</v>
      </c>
      <c r="B2235" t="s">
        <v>9567</v>
      </c>
      <c r="C2235" t="s">
        <v>9568</v>
      </c>
      <c r="D2235" t="s">
        <v>9569</v>
      </c>
      <c r="E2235" t="s">
        <v>9570</v>
      </c>
      <c r="F2235" t="s">
        <v>1</v>
      </c>
      <c r="G2235" t="s">
        <v>1</v>
      </c>
      <c r="H2235" t="s">
        <v>9571</v>
      </c>
      <c r="I2235" t="s">
        <v>1</v>
      </c>
    </row>
    <row r="2236" spans="1:9" x14ac:dyDescent="0.3">
      <c r="A2236">
        <v>111750</v>
      </c>
      <c r="B2236" t="s">
        <v>9567</v>
      </c>
      <c r="C2236" t="s">
        <v>9568</v>
      </c>
      <c r="D2236" t="s">
        <v>9569</v>
      </c>
      <c r="E2236" t="s">
        <v>9570</v>
      </c>
      <c r="F2236" t="s">
        <v>1</v>
      </c>
      <c r="G2236" t="s">
        <v>1</v>
      </c>
      <c r="H2236" t="s">
        <v>9571</v>
      </c>
      <c r="I2236" t="s">
        <v>1</v>
      </c>
    </row>
    <row r="2237" spans="1:9" x14ac:dyDescent="0.3">
      <c r="A2237">
        <v>111800</v>
      </c>
      <c r="B2237" t="s">
        <v>9572</v>
      </c>
      <c r="C2237" t="s">
        <v>9573</v>
      </c>
      <c r="D2237" t="s">
        <v>9574</v>
      </c>
      <c r="E2237" t="s">
        <v>9575</v>
      </c>
      <c r="F2237" t="s">
        <v>1</v>
      </c>
      <c r="G2237" t="s">
        <v>1</v>
      </c>
      <c r="H2237" t="s">
        <v>9576</v>
      </c>
      <c r="I2237" t="s">
        <v>1</v>
      </c>
    </row>
    <row r="2238" spans="1:9" x14ac:dyDescent="0.3">
      <c r="A2238">
        <v>111850</v>
      </c>
      <c r="B2238" t="s">
        <v>9572</v>
      </c>
      <c r="C2238" t="s">
        <v>9573</v>
      </c>
      <c r="D2238" t="s">
        <v>9574</v>
      </c>
      <c r="E2238" t="s">
        <v>9575</v>
      </c>
      <c r="F2238" t="s">
        <v>1</v>
      </c>
      <c r="G2238" t="s">
        <v>1</v>
      </c>
      <c r="H2238" t="s">
        <v>9576</v>
      </c>
      <c r="I2238" t="s">
        <v>1</v>
      </c>
    </row>
    <row r="2239" spans="1:9" x14ac:dyDescent="0.3">
      <c r="A2239">
        <v>111900</v>
      </c>
      <c r="B2239" t="s">
        <v>9577</v>
      </c>
      <c r="C2239" t="s">
        <v>9578</v>
      </c>
      <c r="D2239" t="s">
        <v>9579</v>
      </c>
      <c r="E2239" t="s">
        <v>9580</v>
      </c>
      <c r="F2239" t="s">
        <v>1</v>
      </c>
      <c r="G2239" t="s">
        <v>1</v>
      </c>
      <c r="H2239" t="s">
        <v>1</v>
      </c>
      <c r="I2239" t="s">
        <v>1</v>
      </c>
    </row>
    <row r="2240" spans="1:9" x14ac:dyDescent="0.3">
      <c r="A2240">
        <v>111950</v>
      </c>
      <c r="B2240" t="s">
        <v>9581</v>
      </c>
      <c r="C2240" t="s">
        <v>9582</v>
      </c>
      <c r="D2240" t="s">
        <v>9583</v>
      </c>
      <c r="E2240" t="s">
        <v>9584</v>
      </c>
      <c r="F2240" t="s">
        <v>1</v>
      </c>
      <c r="G2240" t="s">
        <v>1</v>
      </c>
      <c r="H2240" t="s">
        <v>1</v>
      </c>
      <c r="I2240" t="s">
        <v>1</v>
      </c>
    </row>
    <row r="2241" spans="1:9" x14ac:dyDescent="0.3">
      <c r="A2241">
        <v>112000</v>
      </c>
      <c r="B2241" t="s">
        <v>9585</v>
      </c>
      <c r="C2241" t="s">
        <v>9586</v>
      </c>
      <c r="D2241" t="s">
        <v>9587</v>
      </c>
      <c r="E2241" t="s">
        <v>9588</v>
      </c>
      <c r="F2241" t="s">
        <v>1</v>
      </c>
      <c r="G2241" t="s">
        <v>1</v>
      </c>
      <c r="H2241" t="s">
        <v>1</v>
      </c>
      <c r="I2241" t="s">
        <v>1</v>
      </c>
    </row>
    <row r="2242" spans="1:9" x14ac:dyDescent="0.3">
      <c r="A2242">
        <v>112050</v>
      </c>
      <c r="B2242" t="s">
        <v>9589</v>
      </c>
      <c r="C2242" t="s">
        <v>9590</v>
      </c>
      <c r="D2242" t="s">
        <v>9591</v>
      </c>
      <c r="E2242" t="s">
        <v>9592</v>
      </c>
      <c r="F2242" t="s">
        <v>1</v>
      </c>
      <c r="G2242" t="s">
        <v>1</v>
      </c>
      <c r="H2242" t="s">
        <v>1</v>
      </c>
      <c r="I2242" t="s">
        <v>1</v>
      </c>
    </row>
    <row r="2243" spans="1:9" x14ac:dyDescent="0.3">
      <c r="A2243">
        <v>112100</v>
      </c>
      <c r="B2243" t="s">
        <v>9589</v>
      </c>
      <c r="C2243" t="s">
        <v>9590</v>
      </c>
      <c r="D2243" t="s">
        <v>9591</v>
      </c>
      <c r="E2243" t="s">
        <v>9592</v>
      </c>
      <c r="F2243" t="s">
        <v>1</v>
      </c>
      <c r="G2243" t="s">
        <v>1</v>
      </c>
      <c r="H2243" t="s">
        <v>1</v>
      </c>
      <c r="I2243" t="s">
        <v>1</v>
      </c>
    </row>
    <row r="2244" spans="1:9" x14ac:dyDescent="0.3">
      <c r="A2244">
        <v>112150</v>
      </c>
      <c r="B2244" t="s">
        <v>9593</v>
      </c>
      <c r="C2244" t="s">
        <v>9594</v>
      </c>
      <c r="D2244" t="s">
        <v>9595</v>
      </c>
      <c r="E2244" t="s">
        <v>9596</v>
      </c>
      <c r="F2244" t="s">
        <v>1</v>
      </c>
      <c r="G2244" t="s">
        <v>1</v>
      </c>
      <c r="H2244" t="s">
        <v>1</v>
      </c>
      <c r="I2244" t="s">
        <v>1</v>
      </c>
    </row>
    <row r="2245" spans="1:9" x14ac:dyDescent="0.3">
      <c r="A2245">
        <v>112200</v>
      </c>
      <c r="B2245" t="s">
        <v>9593</v>
      </c>
      <c r="C2245" t="s">
        <v>9594</v>
      </c>
      <c r="D2245" t="s">
        <v>9595</v>
      </c>
      <c r="E2245" t="s">
        <v>9596</v>
      </c>
      <c r="F2245" t="s">
        <v>1</v>
      </c>
      <c r="G2245" t="s">
        <v>1</v>
      </c>
      <c r="H2245" t="s">
        <v>1</v>
      </c>
      <c r="I2245" t="s">
        <v>1</v>
      </c>
    </row>
    <row r="2246" spans="1:9" x14ac:dyDescent="0.3">
      <c r="A2246">
        <v>112250</v>
      </c>
      <c r="B2246" t="s">
        <v>9597</v>
      </c>
      <c r="C2246" t="s">
        <v>9598</v>
      </c>
      <c r="D2246" t="s">
        <v>9599</v>
      </c>
      <c r="E2246" t="s">
        <v>9600</v>
      </c>
      <c r="F2246" t="s">
        <v>1</v>
      </c>
      <c r="G2246" t="s">
        <v>1</v>
      </c>
      <c r="H2246" t="s">
        <v>1</v>
      </c>
      <c r="I2246" t="s">
        <v>1</v>
      </c>
    </row>
    <row r="2247" spans="1:9" x14ac:dyDescent="0.3">
      <c r="A2247">
        <v>112300</v>
      </c>
      <c r="B2247" t="s">
        <v>9597</v>
      </c>
      <c r="C2247" t="s">
        <v>9598</v>
      </c>
      <c r="D2247" t="s">
        <v>9599</v>
      </c>
      <c r="E2247" t="s">
        <v>9600</v>
      </c>
      <c r="F2247" t="s">
        <v>1</v>
      </c>
      <c r="G2247" t="s">
        <v>1</v>
      </c>
      <c r="H2247" t="s">
        <v>1</v>
      </c>
      <c r="I2247" t="s">
        <v>1</v>
      </c>
    </row>
    <row r="2248" spans="1:9" x14ac:dyDescent="0.3">
      <c r="A2248">
        <v>112350</v>
      </c>
      <c r="B2248" t="s">
        <v>9601</v>
      </c>
      <c r="C2248" t="s">
        <v>9602</v>
      </c>
      <c r="D2248" t="s">
        <v>9603</v>
      </c>
      <c r="E2248" t="s">
        <v>9604</v>
      </c>
      <c r="F2248" t="s">
        <v>1</v>
      </c>
      <c r="G2248" t="s">
        <v>1</v>
      </c>
      <c r="H2248" t="s">
        <v>1</v>
      </c>
      <c r="I2248" t="s">
        <v>1</v>
      </c>
    </row>
    <row r="2249" spans="1:9" x14ac:dyDescent="0.3">
      <c r="A2249">
        <v>112400</v>
      </c>
      <c r="B2249" t="s">
        <v>9605</v>
      </c>
      <c r="C2249" t="s">
        <v>9606</v>
      </c>
      <c r="D2249" t="s">
        <v>9607</v>
      </c>
      <c r="E2249" t="s">
        <v>9608</v>
      </c>
      <c r="F2249" t="s">
        <v>1</v>
      </c>
      <c r="G2249" t="s">
        <v>1</v>
      </c>
      <c r="H2249" t="s">
        <v>1</v>
      </c>
      <c r="I2249" t="s">
        <v>1</v>
      </c>
    </row>
    <row r="2250" spans="1:9" x14ac:dyDescent="0.3">
      <c r="A2250">
        <v>112450</v>
      </c>
      <c r="B2250" t="s">
        <v>9605</v>
      </c>
      <c r="C2250" t="s">
        <v>9606</v>
      </c>
      <c r="D2250" t="s">
        <v>9607</v>
      </c>
      <c r="E2250" t="s">
        <v>9608</v>
      </c>
      <c r="F2250" t="s">
        <v>1</v>
      </c>
      <c r="G2250" t="s">
        <v>1</v>
      </c>
      <c r="H2250" t="s">
        <v>1</v>
      </c>
      <c r="I2250" t="s">
        <v>1</v>
      </c>
    </row>
    <row r="2251" spans="1:9" x14ac:dyDescent="0.3">
      <c r="A2251">
        <v>112500</v>
      </c>
      <c r="B2251" t="s">
        <v>9609</v>
      </c>
      <c r="C2251" t="s">
        <v>9610</v>
      </c>
      <c r="D2251" t="s">
        <v>9611</v>
      </c>
      <c r="E2251" t="s">
        <v>9612</v>
      </c>
      <c r="F2251" t="s">
        <v>1</v>
      </c>
      <c r="G2251" t="s">
        <v>1</v>
      </c>
      <c r="H2251" t="s">
        <v>1</v>
      </c>
      <c r="I2251" t="s">
        <v>1</v>
      </c>
    </row>
    <row r="2252" spans="1:9" x14ac:dyDescent="0.3">
      <c r="A2252">
        <v>112550</v>
      </c>
      <c r="B2252" t="s">
        <v>9613</v>
      </c>
      <c r="C2252" t="s">
        <v>9614</v>
      </c>
      <c r="D2252" t="s">
        <v>9615</v>
      </c>
      <c r="E2252" t="s">
        <v>9616</v>
      </c>
      <c r="F2252" t="s">
        <v>1</v>
      </c>
      <c r="G2252" t="s">
        <v>1</v>
      </c>
      <c r="H2252" t="s">
        <v>1</v>
      </c>
      <c r="I2252" t="s">
        <v>1</v>
      </c>
    </row>
    <row r="2253" spans="1:9" x14ac:dyDescent="0.3">
      <c r="A2253">
        <v>112600</v>
      </c>
      <c r="B2253" t="s">
        <v>9617</v>
      </c>
      <c r="C2253" t="s">
        <v>9618</v>
      </c>
      <c r="D2253" t="s">
        <v>9619</v>
      </c>
      <c r="E2253" t="s">
        <v>9620</v>
      </c>
      <c r="F2253" t="s">
        <v>1</v>
      </c>
      <c r="G2253" t="s">
        <v>1</v>
      </c>
      <c r="H2253" t="s">
        <v>1</v>
      </c>
      <c r="I2253" t="s">
        <v>1</v>
      </c>
    </row>
    <row r="2254" spans="1:9" x14ac:dyDescent="0.3">
      <c r="A2254">
        <v>112650</v>
      </c>
      <c r="B2254" t="s">
        <v>9621</v>
      </c>
      <c r="C2254" t="s">
        <v>9622</v>
      </c>
      <c r="D2254" t="s">
        <v>9623</v>
      </c>
      <c r="E2254" t="s">
        <v>9624</v>
      </c>
      <c r="F2254" t="s">
        <v>1</v>
      </c>
      <c r="G2254" t="s">
        <v>1</v>
      </c>
      <c r="H2254" t="s">
        <v>1</v>
      </c>
      <c r="I2254" t="s">
        <v>1</v>
      </c>
    </row>
    <row r="2255" spans="1:9" x14ac:dyDescent="0.3">
      <c r="A2255">
        <v>112700</v>
      </c>
      <c r="B2255" t="s">
        <v>9625</v>
      </c>
      <c r="C2255" t="s">
        <v>9626</v>
      </c>
      <c r="D2255" t="s">
        <v>9627</v>
      </c>
      <c r="E2255" t="s">
        <v>9628</v>
      </c>
      <c r="F2255" t="s">
        <v>1</v>
      </c>
      <c r="G2255" t="s">
        <v>1</v>
      </c>
      <c r="H2255" t="s">
        <v>1</v>
      </c>
      <c r="I2255" t="s">
        <v>1</v>
      </c>
    </row>
    <row r="2256" spans="1:9" x14ac:dyDescent="0.3">
      <c r="A2256">
        <v>112750</v>
      </c>
      <c r="B2256" t="s">
        <v>9625</v>
      </c>
      <c r="C2256" t="s">
        <v>9626</v>
      </c>
      <c r="D2256" t="s">
        <v>9627</v>
      </c>
      <c r="E2256" t="s">
        <v>9628</v>
      </c>
      <c r="F2256" t="s">
        <v>1</v>
      </c>
      <c r="G2256" t="s">
        <v>1</v>
      </c>
      <c r="H2256" t="s">
        <v>1</v>
      </c>
      <c r="I2256" t="s">
        <v>1</v>
      </c>
    </row>
    <row r="2257" spans="1:9" x14ac:dyDescent="0.3">
      <c r="A2257">
        <v>112800</v>
      </c>
      <c r="B2257" t="s">
        <v>9629</v>
      </c>
      <c r="C2257" t="s">
        <v>9630</v>
      </c>
      <c r="D2257" t="s">
        <v>9631</v>
      </c>
      <c r="E2257" t="s">
        <v>1</v>
      </c>
      <c r="F2257" t="s">
        <v>1</v>
      </c>
      <c r="G2257" t="s">
        <v>1</v>
      </c>
      <c r="H2257" t="s">
        <v>1</v>
      </c>
      <c r="I2257" t="s">
        <v>1</v>
      </c>
    </row>
    <row r="2258" spans="1:9" x14ac:dyDescent="0.3">
      <c r="A2258">
        <v>112850</v>
      </c>
      <c r="B2258" t="s">
        <v>9632</v>
      </c>
      <c r="C2258" t="s">
        <v>9633</v>
      </c>
      <c r="D2258" t="s">
        <v>9634</v>
      </c>
      <c r="E2258" t="s">
        <v>9635</v>
      </c>
      <c r="F2258" t="s">
        <v>1</v>
      </c>
      <c r="G2258" t="s">
        <v>1</v>
      </c>
      <c r="H2258" t="s">
        <v>1</v>
      </c>
      <c r="I2258" t="s">
        <v>1</v>
      </c>
    </row>
    <row r="2259" spans="1:9" x14ac:dyDescent="0.3">
      <c r="A2259">
        <v>112900</v>
      </c>
      <c r="B2259" t="s">
        <v>9636</v>
      </c>
      <c r="C2259" t="s">
        <v>9637</v>
      </c>
      <c r="D2259" t="s">
        <v>9638</v>
      </c>
      <c r="E2259" t="s">
        <v>9639</v>
      </c>
      <c r="F2259" t="s">
        <v>1</v>
      </c>
      <c r="G2259" t="s">
        <v>1</v>
      </c>
      <c r="H2259" t="s">
        <v>1</v>
      </c>
      <c r="I2259" t="s">
        <v>1</v>
      </c>
    </row>
    <row r="2260" spans="1:9" x14ac:dyDescent="0.3">
      <c r="A2260">
        <v>112950</v>
      </c>
      <c r="B2260" t="s">
        <v>9640</v>
      </c>
      <c r="C2260" t="s">
        <v>9641</v>
      </c>
      <c r="D2260" t="s">
        <v>9642</v>
      </c>
      <c r="E2260" t="s">
        <v>9643</v>
      </c>
      <c r="F2260" t="s">
        <v>1</v>
      </c>
      <c r="G2260" t="s">
        <v>1</v>
      </c>
      <c r="H2260" t="s">
        <v>1</v>
      </c>
      <c r="I2260" t="s">
        <v>1</v>
      </c>
    </row>
    <row r="2261" spans="1:9" x14ac:dyDescent="0.3">
      <c r="A2261">
        <v>113000</v>
      </c>
      <c r="B2261" t="s">
        <v>9644</v>
      </c>
      <c r="C2261" t="s">
        <v>9645</v>
      </c>
      <c r="D2261" t="s">
        <v>9646</v>
      </c>
      <c r="E2261" t="s">
        <v>9647</v>
      </c>
      <c r="F2261" t="s">
        <v>1</v>
      </c>
      <c r="G2261" t="s">
        <v>1</v>
      </c>
      <c r="H2261" t="s">
        <v>1</v>
      </c>
      <c r="I2261" t="s">
        <v>1</v>
      </c>
    </row>
    <row r="2262" spans="1:9" x14ac:dyDescent="0.3">
      <c r="A2262">
        <v>113050</v>
      </c>
      <c r="B2262" t="s">
        <v>9648</v>
      </c>
      <c r="C2262" t="s">
        <v>9649</v>
      </c>
      <c r="D2262" t="s">
        <v>9650</v>
      </c>
      <c r="E2262" t="s">
        <v>9651</v>
      </c>
      <c r="F2262" t="s">
        <v>1</v>
      </c>
      <c r="G2262" t="s">
        <v>1</v>
      </c>
      <c r="H2262" t="s">
        <v>1</v>
      </c>
      <c r="I2262" t="s">
        <v>1</v>
      </c>
    </row>
    <row r="2263" spans="1:9" x14ac:dyDescent="0.3">
      <c r="A2263">
        <v>113100</v>
      </c>
      <c r="B2263" t="s">
        <v>9652</v>
      </c>
      <c r="C2263" t="s">
        <v>9653</v>
      </c>
      <c r="D2263" t="s">
        <v>9654</v>
      </c>
      <c r="E2263" t="s">
        <v>9655</v>
      </c>
      <c r="F2263" t="s">
        <v>1</v>
      </c>
      <c r="G2263" t="s">
        <v>1</v>
      </c>
      <c r="H2263" t="s">
        <v>9656</v>
      </c>
      <c r="I2263" t="s">
        <v>1</v>
      </c>
    </row>
    <row r="2264" spans="1:9" x14ac:dyDescent="0.3">
      <c r="A2264">
        <v>113150</v>
      </c>
      <c r="B2264" t="s">
        <v>9657</v>
      </c>
      <c r="C2264" t="s">
        <v>9658</v>
      </c>
      <c r="D2264" t="s">
        <v>9659</v>
      </c>
      <c r="E2264" t="s">
        <v>9660</v>
      </c>
      <c r="F2264" t="s">
        <v>1</v>
      </c>
      <c r="G2264" t="s">
        <v>1</v>
      </c>
      <c r="H2264" t="s">
        <v>9661</v>
      </c>
      <c r="I2264" t="s">
        <v>1</v>
      </c>
    </row>
    <row r="2265" spans="1:9" x14ac:dyDescent="0.3">
      <c r="A2265">
        <v>113200</v>
      </c>
      <c r="B2265" t="s">
        <v>9662</v>
      </c>
      <c r="C2265" t="s">
        <v>9663</v>
      </c>
      <c r="D2265" t="s">
        <v>9664</v>
      </c>
      <c r="E2265" t="s">
        <v>9665</v>
      </c>
      <c r="F2265" t="s">
        <v>1</v>
      </c>
      <c r="G2265" t="s">
        <v>1</v>
      </c>
      <c r="H2265" t="s">
        <v>1</v>
      </c>
      <c r="I2265" t="s">
        <v>1</v>
      </c>
    </row>
    <row r="2266" spans="1:9" x14ac:dyDescent="0.3">
      <c r="A2266">
        <v>113250</v>
      </c>
      <c r="B2266" t="s">
        <v>9666</v>
      </c>
      <c r="C2266" t="s">
        <v>9667</v>
      </c>
      <c r="D2266" t="s">
        <v>9668</v>
      </c>
      <c r="E2266" t="s">
        <v>9669</v>
      </c>
      <c r="F2266" t="s">
        <v>1</v>
      </c>
      <c r="G2266" t="s">
        <v>1</v>
      </c>
      <c r="H2266" t="s">
        <v>1</v>
      </c>
      <c r="I2266" t="s">
        <v>1</v>
      </c>
    </row>
    <row r="2267" spans="1:9" x14ac:dyDescent="0.3">
      <c r="A2267">
        <v>113300</v>
      </c>
      <c r="B2267" t="s">
        <v>9670</v>
      </c>
      <c r="C2267" t="s">
        <v>9671</v>
      </c>
      <c r="D2267" t="s">
        <v>9672</v>
      </c>
      <c r="E2267" t="s">
        <v>9673</v>
      </c>
      <c r="F2267" t="s">
        <v>1</v>
      </c>
      <c r="G2267" t="s">
        <v>1</v>
      </c>
      <c r="H2267" t="s">
        <v>1</v>
      </c>
      <c r="I2267" t="s">
        <v>1</v>
      </c>
    </row>
    <row r="2268" spans="1:9" x14ac:dyDescent="0.3">
      <c r="A2268">
        <v>113350</v>
      </c>
      <c r="B2268" t="s">
        <v>9670</v>
      </c>
      <c r="C2268" t="s">
        <v>9671</v>
      </c>
      <c r="D2268" t="s">
        <v>9672</v>
      </c>
      <c r="E2268" t="s">
        <v>9673</v>
      </c>
      <c r="F2268" t="s">
        <v>1</v>
      </c>
      <c r="G2268" t="s">
        <v>1</v>
      </c>
      <c r="H2268" t="s">
        <v>1</v>
      </c>
      <c r="I2268" t="s">
        <v>1</v>
      </c>
    </row>
    <row r="2269" spans="1:9" x14ac:dyDescent="0.3">
      <c r="A2269">
        <v>113400</v>
      </c>
      <c r="B2269" t="s">
        <v>9670</v>
      </c>
      <c r="C2269" t="s">
        <v>9671</v>
      </c>
      <c r="D2269" t="s">
        <v>9672</v>
      </c>
      <c r="E2269" t="s">
        <v>9673</v>
      </c>
      <c r="F2269" t="s">
        <v>1</v>
      </c>
      <c r="G2269" t="s">
        <v>1</v>
      </c>
      <c r="H2269" t="s">
        <v>1</v>
      </c>
      <c r="I2269" t="s">
        <v>1</v>
      </c>
    </row>
    <row r="2270" spans="1:9" x14ac:dyDescent="0.3">
      <c r="A2270">
        <v>113450</v>
      </c>
      <c r="B2270" t="s">
        <v>9674</v>
      </c>
      <c r="C2270" t="s">
        <v>9675</v>
      </c>
      <c r="D2270" t="s">
        <v>9676</v>
      </c>
      <c r="E2270" t="s">
        <v>9677</v>
      </c>
      <c r="F2270" t="s">
        <v>1</v>
      </c>
      <c r="G2270" t="s">
        <v>1</v>
      </c>
      <c r="H2270" t="s">
        <v>1</v>
      </c>
      <c r="I2270" t="s">
        <v>1</v>
      </c>
    </row>
    <row r="2271" spans="1:9" x14ac:dyDescent="0.3">
      <c r="A2271">
        <v>113500</v>
      </c>
      <c r="B2271" t="s">
        <v>9678</v>
      </c>
      <c r="C2271" t="s">
        <v>9679</v>
      </c>
      <c r="D2271" t="s">
        <v>9680</v>
      </c>
      <c r="E2271" t="s">
        <v>9681</v>
      </c>
      <c r="F2271" t="s">
        <v>1</v>
      </c>
      <c r="G2271" t="s">
        <v>1</v>
      </c>
      <c r="H2271" t="s">
        <v>1</v>
      </c>
      <c r="I2271" t="s">
        <v>1</v>
      </c>
    </row>
    <row r="2272" spans="1:9" x14ac:dyDescent="0.3">
      <c r="A2272">
        <v>113550</v>
      </c>
      <c r="B2272" t="s">
        <v>9678</v>
      </c>
      <c r="C2272" t="s">
        <v>9679</v>
      </c>
      <c r="D2272" t="s">
        <v>9680</v>
      </c>
      <c r="E2272" t="s">
        <v>9681</v>
      </c>
      <c r="F2272" t="s">
        <v>1</v>
      </c>
      <c r="G2272" t="s">
        <v>1</v>
      </c>
      <c r="H2272" t="s">
        <v>1</v>
      </c>
      <c r="I2272" t="s">
        <v>1</v>
      </c>
    </row>
    <row r="2273" spans="1:9" x14ac:dyDescent="0.3">
      <c r="A2273">
        <v>113600</v>
      </c>
      <c r="B2273" t="s">
        <v>9682</v>
      </c>
      <c r="C2273" t="s">
        <v>9683</v>
      </c>
      <c r="D2273" t="s">
        <v>9684</v>
      </c>
      <c r="E2273" t="s">
        <v>9685</v>
      </c>
      <c r="F2273" t="s">
        <v>1</v>
      </c>
      <c r="G2273" t="s">
        <v>1</v>
      </c>
      <c r="H2273" t="s">
        <v>1</v>
      </c>
      <c r="I2273" t="s">
        <v>1</v>
      </c>
    </row>
    <row r="2274" spans="1:9" x14ac:dyDescent="0.3">
      <c r="A2274">
        <v>113650</v>
      </c>
      <c r="B2274" t="s">
        <v>9686</v>
      </c>
      <c r="C2274" t="s">
        <v>9687</v>
      </c>
      <c r="D2274" t="s">
        <v>9688</v>
      </c>
      <c r="E2274" t="s">
        <v>9689</v>
      </c>
      <c r="F2274" t="s">
        <v>1</v>
      </c>
      <c r="G2274" t="s">
        <v>1</v>
      </c>
      <c r="H2274" t="s">
        <v>1</v>
      </c>
      <c r="I2274" t="s">
        <v>1</v>
      </c>
    </row>
    <row r="2275" spans="1:9" x14ac:dyDescent="0.3">
      <c r="A2275">
        <v>113700</v>
      </c>
      <c r="B2275" t="s">
        <v>9690</v>
      </c>
      <c r="C2275" t="s">
        <v>9691</v>
      </c>
      <c r="D2275" t="s">
        <v>9692</v>
      </c>
      <c r="E2275" t="s">
        <v>9693</v>
      </c>
      <c r="F2275" t="s">
        <v>1</v>
      </c>
      <c r="G2275" t="s">
        <v>1</v>
      </c>
      <c r="H2275" t="s">
        <v>1</v>
      </c>
      <c r="I2275" t="s">
        <v>1</v>
      </c>
    </row>
    <row r="2276" spans="1:9" x14ac:dyDescent="0.3">
      <c r="A2276">
        <v>113750</v>
      </c>
      <c r="B2276" t="s">
        <v>9694</v>
      </c>
      <c r="C2276" t="s">
        <v>9695</v>
      </c>
      <c r="D2276" t="s">
        <v>9696</v>
      </c>
      <c r="E2276" t="s">
        <v>9697</v>
      </c>
      <c r="F2276" t="s">
        <v>1</v>
      </c>
      <c r="G2276" t="s">
        <v>1</v>
      </c>
      <c r="H2276" t="s">
        <v>1</v>
      </c>
      <c r="I2276" t="s">
        <v>1</v>
      </c>
    </row>
    <row r="2277" spans="1:9" x14ac:dyDescent="0.3">
      <c r="A2277">
        <v>113800</v>
      </c>
      <c r="B2277" t="s">
        <v>9698</v>
      </c>
      <c r="C2277" t="s">
        <v>9699</v>
      </c>
      <c r="D2277" t="s">
        <v>9700</v>
      </c>
      <c r="E2277" t="s">
        <v>9701</v>
      </c>
      <c r="F2277" t="s">
        <v>1</v>
      </c>
      <c r="G2277" t="s">
        <v>1</v>
      </c>
      <c r="H2277" t="s">
        <v>1</v>
      </c>
      <c r="I2277" t="s">
        <v>1</v>
      </c>
    </row>
    <row r="2278" spans="1:9" x14ac:dyDescent="0.3">
      <c r="A2278">
        <v>113850</v>
      </c>
      <c r="B2278" t="s">
        <v>9698</v>
      </c>
      <c r="C2278" t="s">
        <v>9699</v>
      </c>
      <c r="D2278" t="s">
        <v>9700</v>
      </c>
      <c r="E2278" t="s">
        <v>9701</v>
      </c>
      <c r="F2278" t="s">
        <v>1</v>
      </c>
      <c r="G2278" t="s">
        <v>1</v>
      </c>
      <c r="H2278" t="s">
        <v>1</v>
      </c>
      <c r="I2278" t="s">
        <v>1</v>
      </c>
    </row>
    <row r="2279" spans="1:9" x14ac:dyDescent="0.3">
      <c r="A2279">
        <v>113900</v>
      </c>
      <c r="B2279" t="s">
        <v>9702</v>
      </c>
      <c r="C2279" t="s">
        <v>9703</v>
      </c>
      <c r="D2279" t="s">
        <v>9704</v>
      </c>
      <c r="E2279" t="s">
        <v>9705</v>
      </c>
      <c r="F2279" t="s">
        <v>1</v>
      </c>
      <c r="G2279" t="s">
        <v>1</v>
      </c>
      <c r="H2279" t="s">
        <v>1</v>
      </c>
      <c r="I2279" t="s">
        <v>1</v>
      </c>
    </row>
    <row r="2280" spans="1:9" x14ac:dyDescent="0.3">
      <c r="A2280">
        <v>113950</v>
      </c>
      <c r="B2280" t="s">
        <v>9706</v>
      </c>
      <c r="C2280" t="s">
        <v>9707</v>
      </c>
      <c r="D2280" t="s">
        <v>9708</v>
      </c>
      <c r="E2280" t="s">
        <v>9709</v>
      </c>
      <c r="F2280" t="s">
        <v>1</v>
      </c>
      <c r="G2280" t="s">
        <v>1</v>
      </c>
      <c r="H2280" t="s">
        <v>1</v>
      </c>
      <c r="I2280" t="s">
        <v>1</v>
      </c>
    </row>
    <row r="2281" spans="1:9" x14ac:dyDescent="0.3">
      <c r="A2281">
        <v>114000</v>
      </c>
      <c r="B2281" t="s">
        <v>9710</v>
      </c>
      <c r="C2281" t="s">
        <v>9711</v>
      </c>
      <c r="D2281" t="s">
        <v>9712</v>
      </c>
      <c r="E2281" t="s">
        <v>9713</v>
      </c>
      <c r="F2281" t="s">
        <v>1</v>
      </c>
      <c r="G2281" t="s">
        <v>1</v>
      </c>
      <c r="H2281" t="s">
        <v>1</v>
      </c>
      <c r="I2281" t="s">
        <v>1</v>
      </c>
    </row>
    <row r="2282" spans="1:9" x14ac:dyDescent="0.3">
      <c r="A2282">
        <v>114050</v>
      </c>
      <c r="B2282" t="s">
        <v>9710</v>
      </c>
      <c r="C2282" t="s">
        <v>9711</v>
      </c>
      <c r="D2282" t="s">
        <v>9712</v>
      </c>
      <c r="E2282" t="s">
        <v>9713</v>
      </c>
      <c r="F2282" t="s">
        <v>1</v>
      </c>
      <c r="G2282" t="s">
        <v>1</v>
      </c>
      <c r="H2282" t="s">
        <v>1</v>
      </c>
      <c r="I2282" t="s">
        <v>1</v>
      </c>
    </row>
    <row r="2283" spans="1:9" x14ac:dyDescent="0.3">
      <c r="A2283">
        <v>114100</v>
      </c>
      <c r="B2283" t="s">
        <v>9714</v>
      </c>
      <c r="C2283" t="s">
        <v>9715</v>
      </c>
      <c r="D2283" t="s">
        <v>9716</v>
      </c>
      <c r="E2283" t="s">
        <v>9717</v>
      </c>
      <c r="F2283" t="s">
        <v>1</v>
      </c>
      <c r="G2283" t="s">
        <v>1</v>
      </c>
      <c r="H2283" t="s">
        <v>1</v>
      </c>
      <c r="I2283" t="s">
        <v>1</v>
      </c>
    </row>
    <row r="2284" spans="1:9" x14ac:dyDescent="0.3">
      <c r="A2284">
        <v>114150</v>
      </c>
      <c r="B2284" t="s">
        <v>9718</v>
      </c>
      <c r="C2284" t="s">
        <v>9719</v>
      </c>
      <c r="D2284" t="s">
        <v>9720</v>
      </c>
      <c r="E2284" t="s">
        <v>9721</v>
      </c>
      <c r="F2284" t="s">
        <v>1</v>
      </c>
      <c r="G2284" t="s">
        <v>1</v>
      </c>
      <c r="H2284" t="s">
        <v>1</v>
      </c>
      <c r="I2284" t="s">
        <v>1</v>
      </c>
    </row>
    <row r="2285" spans="1:9" x14ac:dyDescent="0.3">
      <c r="A2285">
        <v>114200</v>
      </c>
      <c r="B2285" t="s">
        <v>9722</v>
      </c>
      <c r="C2285" t="s">
        <v>9723</v>
      </c>
      <c r="D2285" t="s">
        <v>9724</v>
      </c>
      <c r="E2285" t="s">
        <v>9725</v>
      </c>
      <c r="F2285" t="s">
        <v>1</v>
      </c>
      <c r="G2285" t="s">
        <v>1</v>
      </c>
      <c r="H2285" t="s">
        <v>1</v>
      </c>
      <c r="I2285" t="s">
        <v>1</v>
      </c>
    </row>
    <row r="2286" spans="1:9" x14ac:dyDescent="0.3">
      <c r="A2286">
        <v>114250</v>
      </c>
      <c r="B2286" t="s">
        <v>9726</v>
      </c>
      <c r="C2286" t="s">
        <v>9727</v>
      </c>
      <c r="D2286" t="s">
        <v>9728</v>
      </c>
      <c r="E2286" t="s">
        <v>9729</v>
      </c>
      <c r="F2286" t="s">
        <v>1</v>
      </c>
      <c r="G2286" t="s">
        <v>1</v>
      </c>
      <c r="H2286" t="s">
        <v>1</v>
      </c>
      <c r="I2286" t="s">
        <v>1</v>
      </c>
    </row>
    <row r="2287" spans="1:9" x14ac:dyDescent="0.3">
      <c r="A2287">
        <v>114300</v>
      </c>
      <c r="B2287" t="s">
        <v>9726</v>
      </c>
      <c r="C2287" t="s">
        <v>9727</v>
      </c>
      <c r="D2287" t="s">
        <v>9728</v>
      </c>
      <c r="E2287" t="s">
        <v>9729</v>
      </c>
      <c r="F2287" t="s">
        <v>1</v>
      </c>
      <c r="G2287" t="s">
        <v>1</v>
      </c>
      <c r="H2287" t="s">
        <v>1</v>
      </c>
      <c r="I2287" t="s">
        <v>1</v>
      </c>
    </row>
    <row r="2288" spans="1:9" x14ac:dyDescent="0.3">
      <c r="A2288">
        <v>114350</v>
      </c>
      <c r="B2288" t="s">
        <v>9730</v>
      </c>
      <c r="C2288" t="s">
        <v>9731</v>
      </c>
      <c r="D2288" t="s">
        <v>9732</v>
      </c>
      <c r="E2288" t="s">
        <v>9733</v>
      </c>
      <c r="F2288" t="s">
        <v>1</v>
      </c>
      <c r="G2288" t="s">
        <v>1</v>
      </c>
      <c r="H2288" t="s">
        <v>1</v>
      </c>
      <c r="I2288" t="s">
        <v>1</v>
      </c>
    </row>
    <row r="2289" spans="1:9" x14ac:dyDescent="0.3">
      <c r="A2289">
        <v>114400</v>
      </c>
      <c r="B2289" t="s">
        <v>9734</v>
      </c>
      <c r="C2289" t="s">
        <v>9735</v>
      </c>
      <c r="D2289" t="s">
        <v>9736</v>
      </c>
      <c r="E2289" t="s">
        <v>9737</v>
      </c>
      <c r="F2289" t="s">
        <v>1</v>
      </c>
      <c r="G2289" t="s">
        <v>1</v>
      </c>
      <c r="H2289" t="s">
        <v>1</v>
      </c>
      <c r="I2289" t="s">
        <v>1</v>
      </c>
    </row>
    <row r="2290" spans="1:9" x14ac:dyDescent="0.3">
      <c r="A2290">
        <v>114450</v>
      </c>
      <c r="B2290" t="s">
        <v>9738</v>
      </c>
      <c r="C2290" t="s">
        <v>9739</v>
      </c>
      <c r="D2290" t="s">
        <v>9740</v>
      </c>
      <c r="E2290" t="s">
        <v>9741</v>
      </c>
      <c r="F2290" t="s">
        <v>1</v>
      </c>
      <c r="G2290" t="s">
        <v>1</v>
      </c>
      <c r="H2290" t="s">
        <v>1</v>
      </c>
      <c r="I2290" t="s">
        <v>1</v>
      </c>
    </row>
    <row r="2291" spans="1:9" x14ac:dyDescent="0.3">
      <c r="A2291">
        <v>114500</v>
      </c>
      <c r="B2291" t="s">
        <v>9742</v>
      </c>
      <c r="C2291" t="s">
        <v>9743</v>
      </c>
      <c r="D2291" t="s">
        <v>9744</v>
      </c>
      <c r="E2291" t="s">
        <v>9745</v>
      </c>
      <c r="F2291" t="s">
        <v>1</v>
      </c>
      <c r="G2291" t="s">
        <v>1</v>
      </c>
      <c r="H2291" t="s">
        <v>1</v>
      </c>
      <c r="I2291" t="s">
        <v>1</v>
      </c>
    </row>
    <row r="2292" spans="1:9" x14ac:dyDescent="0.3">
      <c r="A2292">
        <v>114550</v>
      </c>
      <c r="B2292" t="s">
        <v>9746</v>
      </c>
      <c r="C2292" t="s">
        <v>1</v>
      </c>
      <c r="D2292" t="s">
        <v>9747</v>
      </c>
      <c r="E2292" t="s">
        <v>9748</v>
      </c>
      <c r="F2292" t="s">
        <v>1</v>
      </c>
      <c r="G2292" t="s">
        <v>1</v>
      </c>
      <c r="H2292" t="s">
        <v>1</v>
      </c>
      <c r="I2292" t="s">
        <v>1</v>
      </c>
    </row>
    <row r="2293" spans="1:9" x14ac:dyDescent="0.3">
      <c r="A2293">
        <v>114600</v>
      </c>
      <c r="B2293" t="s">
        <v>9749</v>
      </c>
      <c r="C2293" t="s">
        <v>9750</v>
      </c>
      <c r="D2293" t="s">
        <v>9751</v>
      </c>
      <c r="E2293" t="s">
        <v>9752</v>
      </c>
      <c r="F2293" t="s">
        <v>1</v>
      </c>
      <c r="G2293" t="s">
        <v>1</v>
      </c>
      <c r="H2293" t="s">
        <v>1</v>
      </c>
      <c r="I2293" t="s">
        <v>1</v>
      </c>
    </row>
    <row r="2294" spans="1:9" x14ac:dyDescent="0.3">
      <c r="A2294">
        <v>114650</v>
      </c>
      <c r="B2294" t="s">
        <v>9753</v>
      </c>
      <c r="C2294" t="s">
        <v>9754</v>
      </c>
      <c r="D2294" t="s">
        <v>9755</v>
      </c>
      <c r="E2294" t="s">
        <v>9756</v>
      </c>
      <c r="F2294" t="s">
        <v>1</v>
      </c>
      <c r="G2294" t="s">
        <v>1</v>
      </c>
      <c r="H2294" t="s">
        <v>1</v>
      </c>
      <c r="I2294" t="s">
        <v>1</v>
      </c>
    </row>
    <row r="2295" spans="1:9" x14ac:dyDescent="0.3">
      <c r="A2295">
        <v>114700</v>
      </c>
      <c r="B2295" t="s">
        <v>9757</v>
      </c>
      <c r="C2295" t="s">
        <v>9758</v>
      </c>
      <c r="D2295" t="s">
        <v>9759</v>
      </c>
      <c r="E2295" t="s">
        <v>9760</v>
      </c>
      <c r="F2295" t="s">
        <v>1</v>
      </c>
      <c r="G2295" t="s">
        <v>1</v>
      </c>
      <c r="H2295" t="s">
        <v>1</v>
      </c>
      <c r="I2295" t="s">
        <v>1</v>
      </c>
    </row>
    <row r="2296" spans="1:9" x14ac:dyDescent="0.3">
      <c r="A2296">
        <v>114750</v>
      </c>
      <c r="B2296" t="s">
        <v>9761</v>
      </c>
      <c r="C2296" t="s">
        <v>9762</v>
      </c>
      <c r="D2296" t="s">
        <v>9763</v>
      </c>
      <c r="E2296" t="s">
        <v>9764</v>
      </c>
      <c r="F2296" t="s">
        <v>1</v>
      </c>
      <c r="G2296" t="s">
        <v>1</v>
      </c>
      <c r="H2296" t="s">
        <v>1</v>
      </c>
      <c r="I2296" t="s">
        <v>1</v>
      </c>
    </row>
    <row r="2297" spans="1:9" x14ac:dyDescent="0.3">
      <c r="A2297">
        <v>114800</v>
      </c>
      <c r="B2297" t="s">
        <v>9765</v>
      </c>
      <c r="C2297" t="s">
        <v>9766</v>
      </c>
      <c r="D2297" t="s">
        <v>9767</v>
      </c>
      <c r="E2297" t="s">
        <v>9768</v>
      </c>
      <c r="F2297" t="s">
        <v>1</v>
      </c>
      <c r="G2297" t="s">
        <v>1</v>
      </c>
      <c r="H2297" t="s">
        <v>1</v>
      </c>
      <c r="I2297" t="s">
        <v>1</v>
      </c>
    </row>
    <row r="2298" spans="1:9" x14ac:dyDescent="0.3">
      <c r="A2298">
        <v>114850</v>
      </c>
      <c r="B2298" t="s">
        <v>9769</v>
      </c>
      <c r="C2298" t="s">
        <v>9770</v>
      </c>
      <c r="D2298" t="s">
        <v>9771</v>
      </c>
      <c r="E2298" t="s">
        <v>9772</v>
      </c>
      <c r="F2298" t="s">
        <v>1</v>
      </c>
      <c r="G2298" t="s">
        <v>1</v>
      </c>
      <c r="H2298" t="s">
        <v>1</v>
      </c>
      <c r="I2298" t="s">
        <v>1</v>
      </c>
    </row>
    <row r="2299" spans="1:9" x14ac:dyDescent="0.3">
      <c r="A2299">
        <v>114900</v>
      </c>
      <c r="B2299" t="s">
        <v>9769</v>
      </c>
      <c r="C2299" t="s">
        <v>9770</v>
      </c>
      <c r="D2299" t="s">
        <v>9771</v>
      </c>
      <c r="E2299" t="s">
        <v>9772</v>
      </c>
      <c r="F2299" t="s">
        <v>1</v>
      </c>
      <c r="G2299" t="s">
        <v>1</v>
      </c>
      <c r="H2299" t="s">
        <v>1</v>
      </c>
      <c r="I2299" t="s">
        <v>1</v>
      </c>
    </row>
    <row r="2300" spans="1:9" x14ac:dyDescent="0.3">
      <c r="A2300">
        <v>114950</v>
      </c>
      <c r="B2300" t="s">
        <v>9773</v>
      </c>
      <c r="C2300" t="s">
        <v>9774</v>
      </c>
      <c r="D2300" t="s">
        <v>9775</v>
      </c>
      <c r="E2300" t="s">
        <v>9776</v>
      </c>
      <c r="F2300" t="s">
        <v>1</v>
      </c>
      <c r="G2300" t="s">
        <v>9777</v>
      </c>
      <c r="H2300" t="s">
        <v>1</v>
      </c>
      <c r="I2300" t="s">
        <v>1</v>
      </c>
    </row>
    <row r="2301" spans="1:9" x14ac:dyDescent="0.3">
      <c r="A2301">
        <v>115000</v>
      </c>
      <c r="B2301" t="s">
        <v>9778</v>
      </c>
      <c r="C2301" t="s">
        <v>9779</v>
      </c>
      <c r="D2301" t="s">
        <v>9780</v>
      </c>
      <c r="E2301" t="s">
        <v>9781</v>
      </c>
      <c r="F2301" t="s">
        <v>1</v>
      </c>
      <c r="G2301" t="s">
        <v>9782</v>
      </c>
      <c r="H2301" t="s">
        <v>1</v>
      </c>
      <c r="I2301" t="s">
        <v>1</v>
      </c>
    </row>
    <row r="2302" spans="1:9" x14ac:dyDescent="0.3">
      <c r="A2302">
        <v>115050</v>
      </c>
      <c r="B2302" t="s">
        <v>9783</v>
      </c>
      <c r="C2302" t="s">
        <v>9784</v>
      </c>
      <c r="D2302" t="s">
        <v>9785</v>
      </c>
      <c r="E2302" t="s">
        <v>9786</v>
      </c>
      <c r="F2302" t="s">
        <v>1</v>
      </c>
      <c r="G2302" t="s">
        <v>9787</v>
      </c>
      <c r="H2302" t="s">
        <v>1</v>
      </c>
      <c r="I2302" t="s">
        <v>1</v>
      </c>
    </row>
    <row r="2303" spans="1:9" x14ac:dyDescent="0.3">
      <c r="A2303">
        <v>115100</v>
      </c>
      <c r="B2303" t="s">
        <v>9788</v>
      </c>
      <c r="C2303" t="s">
        <v>9789</v>
      </c>
      <c r="D2303" t="s">
        <v>9790</v>
      </c>
      <c r="E2303" t="s">
        <v>9791</v>
      </c>
      <c r="F2303" t="s">
        <v>1</v>
      </c>
      <c r="G2303" t="s">
        <v>9792</v>
      </c>
      <c r="H2303" t="s">
        <v>1</v>
      </c>
      <c r="I2303" t="s">
        <v>1</v>
      </c>
    </row>
    <row r="2304" spans="1:9" x14ac:dyDescent="0.3">
      <c r="A2304">
        <v>115150</v>
      </c>
      <c r="B2304" t="s">
        <v>9793</v>
      </c>
      <c r="C2304" t="s">
        <v>9794</v>
      </c>
      <c r="D2304" t="s">
        <v>9795</v>
      </c>
      <c r="E2304" t="s">
        <v>9796</v>
      </c>
      <c r="F2304" t="s">
        <v>1</v>
      </c>
      <c r="G2304" t="s">
        <v>9797</v>
      </c>
      <c r="H2304" t="s">
        <v>1</v>
      </c>
      <c r="I2304" t="s">
        <v>1</v>
      </c>
    </row>
    <row r="2305" spans="1:9" x14ac:dyDescent="0.3">
      <c r="A2305">
        <v>115200</v>
      </c>
      <c r="B2305" t="s">
        <v>9798</v>
      </c>
      <c r="C2305" t="s">
        <v>9799</v>
      </c>
      <c r="D2305" t="s">
        <v>9800</v>
      </c>
      <c r="E2305" t="s">
        <v>9801</v>
      </c>
      <c r="F2305" t="s">
        <v>1</v>
      </c>
      <c r="G2305" t="s">
        <v>9802</v>
      </c>
      <c r="H2305" t="s">
        <v>1</v>
      </c>
      <c r="I2305" t="s">
        <v>1</v>
      </c>
    </row>
    <row r="2306" spans="1:9" x14ac:dyDescent="0.3">
      <c r="A2306">
        <v>115250</v>
      </c>
      <c r="B2306" t="s">
        <v>9798</v>
      </c>
      <c r="C2306" t="s">
        <v>9799</v>
      </c>
      <c r="D2306" t="s">
        <v>9800</v>
      </c>
      <c r="E2306" t="s">
        <v>9801</v>
      </c>
      <c r="F2306" t="s">
        <v>1</v>
      </c>
      <c r="G2306" t="s">
        <v>9802</v>
      </c>
      <c r="H2306" t="s">
        <v>1</v>
      </c>
      <c r="I2306" t="s">
        <v>1</v>
      </c>
    </row>
    <row r="2307" spans="1:9" x14ac:dyDescent="0.3">
      <c r="A2307">
        <v>115300</v>
      </c>
      <c r="B2307" t="s">
        <v>9803</v>
      </c>
      <c r="C2307" t="s">
        <v>9804</v>
      </c>
      <c r="D2307" t="s">
        <v>9805</v>
      </c>
      <c r="E2307" t="s">
        <v>9806</v>
      </c>
      <c r="F2307" t="s">
        <v>1</v>
      </c>
      <c r="G2307" t="s">
        <v>9807</v>
      </c>
      <c r="H2307" t="s">
        <v>1</v>
      </c>
      <c r="I2307" t="s">
        <v>1</v>
      </c>
    </row>
    <row r="2308" spans="1:9" x14ac:dyDescent="0.3">
      <c r="A2308">
        <v>115350</v>
      </c>
      <c r="B2308" t="s">
        <v>9808</v>
      </c>
      <c r="C2308" t="s">
        <v>9809</v>
      </c>
      <c r="D2308" t="s">
        <v>9810</v>
      </c>
      <c r="E2308" t="s">
        <v>9811</v>
      </c>
      <c r="F2308" t="s">
        <v>1</v>
      </c>
      <c r="G2308" t="s">
        <v>9812</v>
      </c>
      <c r="H2308" t="s">
        <v>1</v>
      </c>
      <c r="I2308" t="s">
        <v>1</v>
      </c>
    </row>
    <row r="2309" spans="1:9" x14ac:dyDescent="0.3">
      <c r="A2309">
        <v>115400</v>
      </c>
      <c r="B2309" t="s">
        <v>9813</v>
      </c>
      <c r="C2309" t="s">
        <v>9814</v>
      </c>
      <c r="D2309" t="s">
        <v>9815</v>
      </c>
      <c r="E2309" t="s">
        <v>9816</v>
      </c>
      <c r="F2309" t="s">
        <v>1</v>
      </c>
      <c r="G2309" t="s">
        <v>9817</v>
      </c>
      <c r="H2309" t="s">
        <v>1</v>
      </c>
      <c r="I2309" t="s">
        <v>1</v>
      </c>
    </row>
    <row r="2310" spans="1:9" x14ac:dyDescent="0.3">
      <c r="A2310">
        <v>115450</v>
      </c>
      <c r="B2310" t="s">
        <v>9818</v>
      </c>
      <c r="C2310" t="s">
        <v>9819</v>
      </c>
      <c r="D2310" t="s">
        <v>9820</v>
      </c>
      <c r="E2310" t="s">
        <v>9821</v>
      </c>
      <c r="F2310" t="s">
        <v>1</v>
      </c>
      <c r="G2310" t="s">
        <v>9822</v>
      </c>
      <c r="H2310" t="s">
        <v>1</v>
      </c>
      <c r="I2310" t="s">
        <v>1</v>
      </c>
    </row>
    <row r="2311" spans="1:9" x14ac:dyDescent="0.3">
      <c r="A2311">
        <v>115500</v>
      </c>
      <c r="B2311" t="s">
        <v>9823</v>
      </c>
      <c r="C2311" t="s">
        <v>9824</v>
      </c>
      <c r="D2311" t="s">
        <v>9825</v>
      </c>
      <c r="E2311" t="s">
        <v>9826</v>
      </c>
      <c r="F2311" t="s">
        <v>1</v>
      </c>
      <c r="G2311" t="s">
        <v>9827</v>
      </c>
      <c r="H2311" t="s">
        <v>1</v>
      </c>
      <c r="I2311" t="s">
        <v>1</v>
      </c>
    </row>
    <row r="2312" spans="1:9" x14ac:dyDescent="0.3">
      <c r="A2312">
        <v>115550</v>
      </c>
      <c r="B2312" t="s">
        <v>9828</v>
      </c>
      <c r="C2312" t="s">
        <v>1</v>
      </c>
      <c r="D2312" t="s">
        <v>9829</v>
      </c>
      <c r="E2312" t="s">
        <v>9830</v>
      </c>
      <c r="F2312" t="s">
        <v>1</v>
      </c>
      <c r="G2312" t="s">
        <v>9831</v>
      </c>
      <c r="H2312" t="s">
        <v>1</v>
      </c>
      <c r="I2312" t="s">
        <v>1</v>
      </c>
    </row>
    <row r="2313" spans="1:9" x14ac:dyDescent="0.3">
      <c r="A2313">
        <v>115600</v>
      </c>
      <c r="B2313" t="s">
        <v>9832</v>
      </c>
      <c r="C2313" t="s">
        <v>9833</v>
      </c>
      <c r="D2313" t="s">
        <v>9834</v>
      </c>
      <c r="E2313" t="s">
        <v>9835</v>
      </c>
      <c r="F2313" t="s">
        <v>1</v>
      </c>
      <c r="G2313" t="s">
        <v>9836</v>
      </c>
      <c r="H2313" t="s">
        <v>1</v>
      </c>
      <c r="I2313" t="s">
        <v>1</v>
      </c>
    </row>
    <row r="2314" spans="1:9" x14ac:dyDescent="0.3">
      <c r="A2314">
        <v>115650</v>
      </c>
      <c r="B2314" t="s">
        <v>9837</v>
      </c>
      <c r="C2314" t="s">
        <v>9838</v>
      </c>
      <c r="D2314" t="s">
        <v>9839</v>
      </c>
      <c r="E2314" t="s">
        <v>9840</v>
      </c>
      <c r="F2314" t="s">
        <v>1</v>
      </c>
      <c r="G2314" t="s">
        <v>9841</v>
      </c>
      <c r="H2314" t="s">
        <v>1</v>
      </c>
      <c r="I2314" t="s">
        <v>1</v>
      </c>
    </row>
    <row r="2315" spans="1:9" x14ac:dyDescent="0.3">
      <c r="A2315">
        <v>115700</v>
      </c>
      <c r="B2315" t="s">
        <v>9842</v>
      </c>
      <c r="C2315" t="s">
        <v>9843</v>
      </c>
      <c r="D2315" t="s">
        <v>9844</v>
      </c>
      <c r="E2315" t="s">
        <v>9845</v>
      </c>
      <c r="F2315" t="s">
        <v>1</v>
      </c>
      <c r="G2315" t="s">
        <v>9846</v>
      </c>
      <c r="H2315" t="s">
        <v>1</v>
      </c>
      <c r="I2315" t="s">
        <v>1</v>
      </c>
    </row>
    <row r="2316" spans="1:9" x14ac:dyDescent="0.3">
      <c r="A2316">
        <v>115750</v>
      </c>
      <c r="B2316" t="s">
        <v>9842</v>
      </c>
      <c r="C2316" t="s">
        <v>9843</v>
      </c>
      <c r="D2316" t="s">
        <v>9844</v>
      </c>
      <c r="E2316" t="s">
        <v>9845</v>
      </c>
      <c r="F2316" t="s">
        <v>1</v>
      </c>
      <c r="G2316" t="s">
        <v>9846</v>
      </c>
      <c r="H2316" t="s">
        <v>1</v>
      </c>
      <c r="I2316" t="s">
        <v>1</v>
      </c>
    </row>
    <row r="2317" spans="1:9" x14ac:dyDescent="0.3">
      <c r="A2317">
        <v>115800</v>
      </c>
      <c r="B2317" t="s">
        <v>9847</v>
      </c>
      <c r="C2317" t="s">
        <v>9848</v>
      </c>
      <c r="D2317" t="s">
        <v>9849</v>
      </c>
      <c r="E2317" t="s">
        <v>9850</v>
      </c>
      <c r="F2317" t="s">
        <v>1</v>
      </c>
      <c r="G2317" t="s">
        <v>9851</v>
      </c>
      <c r="H2317" t="s">
        <v>1</v>
      </c>
      <c r="I2317" t="s">
        <v>1</v>
      </c>
    </row>
    <row r="2318" spans="1:9" x14ac:dyDescent="0.3">
      <c r="A2318">
        <v>115850</v>
      </c>
      <c r="B2318" t="s">
        <v>9852</v>
      </c>
      <c r="C2318" t="s">
        <v>9853</v>
      </c>
      <c r="D2318" t="s">
        <v>9854</v>
      </c>
      <c r="E2318" t="s">
        <v>9855</v>
      </c>
      <c r="F2318" t="s">
        <v>1</v>
      </c>
      <c r="G2318" t="s">
        <v>9856</v>
      </c>
      <c r="H2318" t="s">
        <v>1</v>
      </c>
      <c r="I2318" t="s">
        <v>1</v>
      </c>
    </row>
    <row r="2319" spans="1:9" x14ac:dyDescent="0.3">
      <c r="A2319">
        <v>115900</v>
      </c>
      <c r="B2319" t="s">
        <v>9857</v>
      </c>
      <c r="C2319" t="s">
        <v>9858</v>
      </c>
      <c r="D2319" t="s">
        <v>9859</v>
      </c>
      <c r="E2319" t="s">
        <v>9860</v>
      </c>
      <c r="F2319" t="s">
        <v>1</v>
      </c>
      <c r="G2319" t="s">
        <v>9861</v>
      </c>
      <c r="H2319" t="s">
        <v>1</v>
      </c>
      <c r="I2319" t="s">
        <v>1</v>
      </c>
    </row>
    <row r="2320" spans="1:9" x14ac:dyDescent="0.3">
      <c r="A2320">
        <v>115950</v>
      </c>
      <c r="B2320" t="s">
        <v>9862</v>
      </c>
      <c r="C2320" t="s">
        <v>9863</v>
      </c>
      <c r="D2320" t="s">
        <v>9864</v>
      </c>
      <c r="E2320" t="s">
        <v>9865</v>
      </c>
      <c r="F2320" t="s">
        <v>1</v>
      </c>
      <c r="G2320" t="s">
        <v>9866</v>
      </c>
      <c r="H2320" t="s">
        <v>1</v>
      </c>
      <c r="I2320" t="s">
        <v>1</v>
      </c>
    </row>
    <row r="2321" spans="1:9" x14ac:dyDescent="0.3">
      <c r="A2321">
        <v>116000</v>
      </c>
      <c r="B2321" t="s">
        <v>9867</v>
      </c>
      <c r="C2321" t="s">
        <v>9868</v>
      </c>
      <c r="D2321" t="s">
        <v>9869</v>
      </c>
      <c r="E2321" t="s">
        <v>9870</v>
      </c>
      <c r="F2321" t="s">
        <v>1</v>
      </c>
      <c r="G2321" t="s">
        <v>9871</v>
      </c>
      <c r="H2321" t="s">
        <v>1</v>
      </c>
      <c r="I2321" t="s">
        <v>1</v>
      </c>
    </row>
    <row r="2322" spans="1:9" x14ac:dyDescent="0.3">
      <c r="A2322">
        <v>116050</v>
      </c>
      <c r="B2322" t="s">
        <v>9872</v>
      </c>
      <c r="C2322" t="s">
        <v>9873</v>
      </c>
      <c r="D2322" t="s">
        <v>9874</v>
      </c>
      <c r="E2322" t="s">
        <v>9875</v>
      </c>
      <c r="F2322" t="s">
        <v>1</v>
      </c>
      <c r="G2322" t="s">
        <v>9876</v>
      </c>
      <c r="H2322" t="s">
        <v>1</v>
      </c>
      <c r="I2322" t="s">
        <v>1</v>
      </c>
    </row>
    <row r="2323" spans="1:9" x14ac:dyDescent="0.3">
      <c r="A2323">
        <v>116100</v>
      </c>
      <c r="B2323" t="s">
        <v>9872</v>
      </c>
      <c r="C2323" t="s">
        <v>9873</v>
      </c>
      <c r="D2323" t="s">
        <v>9874</v>
      </c>
      <c r="E2323" t="s">
        <v>9875</v>
      </c>
      <c r="F2323" t="s">
        <v>1</v>
      </c>
      <c r="G2323" t="s">
        <v>9876</v>
      </c>
      <c r="H2323" t="s">
        <v>1</v>
      </c>
      <c r="I2323" t="s">
        <v>1</v>
      </c>
    </row>
    <row r="2324" spans="1:9" x14ac:dyDescent="0.3">
      <c r="A2324">
        <v>116150</v>
      </c>
      <c r="B2324" t="s">
        <v>9877</v>
      </c>
      <c r="C2324" t="s">
        <v>9878</v>
      </c>
      <c r="D2324" t="s">
        <v>9879</v>
      </c>
      <c r="E2324" t="s">
        <v>9880</v>
      </c>
      <c r="F2324" t="s">
        <v>1</v>
      </c>
      <c r="G2324" t="s">
        <v>9881</v>
      </c>
      <c r="H2324" t="s">
        <v>1</v>
      </c>
      <c r="I2324" t="s">
        <v>1</v>
      </c>
    </row>
    <row r="2325" spans="1:9" x14ac:dyDescent="0.3">
      <c r="A2325">
        <v>116200</v>
      </c>
      <c r="B2325" t="s">
        <v>9882</v>
      </c>
      <c r="C2325" t="s">
        <v>9883</v>
      </c>
      <c r="D2325" t="s">
        <v>9884</v>
      </c>
      <c r="E2325" t="s">
        <v>9885</v>
      </c>
      <c r="F2325" t="s">
        <v>1</v>
      </c>
      <c r="G2325" t="s">
        <v>9886</v>
      </c>
      <c r="H2325" t="s">
        <v>1</v>
      </c>
      <c r="I2325" t="s">
        <v>1</v>
      </c>
    </row>
    <row r="2326" spans="1:9" x14ac:dyDescent="0.3">
      <c r="A2326">
        <v>116250</v>
      </c>
      <c r="B2326" t="s">
        <v>9887</v>
      </c>
      <c r="C2326" t="s">
        <v>9888</v>
      </c>
      <c r="D2326" t="s">
        <v>9889</v>
      </c>
      <c r="E2326" t="s">
        <v>9890</v>
      </c>
      <c r="F2326" t="s">
        <v>1</v>
      </c>
      <c r="G2326" t="s">
        <v>9891</v>
      </c>
      <c r="H2326" t="s">
        <v>1</v>
      </c>
      <c r="I2326" t="s">
        <v>1</v>
      </c>
    </row>
    <row r="2327" spans="1:9" x14ac:dyDescent="0.3">
      <c r="A2327">
        <v>116300</v>
      </c>
      <c r="B2327" t="s">
        <v>9892</v>
      </c>
      <c r="C2327" t="s">
        <v>9893</v>
      </c>
      <c r="D2327" t="s">
        <v>9894</v>
      </c>
      <c r="E2327" t="s">
        <v>9895</v>
      </c>
      <c r="F2327" t="s">
        <v>1</v>
      </c>
      <c r="G2327" t="s">
        <v>9896</v>
      </c>
      <c r="H2327" t="s">
        <v>1</v>
      </c>
      <c r="I2327" t="s">
        <v>1</v>
      </c>
    </row>
    <row r="2328" spans="1:9" x14ac:dyDescent="0.3">
      <c r="A2328">
        <v>116350</v>
      </c>
      <c r="B2328" t="s">
        <v>9897</v>
      </c>
      <c r="C2328" t="s">
        <v>9898</v>
      </c>
      <c r="D2328" t="s">
        <v>9899</v>
      </c>
      <c r="E2328" t="s">
        <v>9900</v>
      </c>
      <c r="F2328" t="s">
        <v>1</v>
      </c>
      <c r="G2328" t="s">
        <v>9901</v>
      </c>
      <c r="H2328" t="s">
        <v>1</v>
      </c>
      <c r="I2328" t="s">
        <v>1</v>
      </c>
    </row>
    <row r="2329" spans="1:9" x14ac:dyDescent="0.3">
      <c r="A2329">
        <v>116400</v>
      </c>
      <c r="B2329" t="s">
        <v>9902</v>
      </c>
      <c r="C2329" t="s">
        <v>9903</v>
      </c>
      <c r="D2329" t="s">
        <v>9904</v>
      </c>
      <c r="E2329" t="s">
        <v>9905</v>
      </c>
      <c r="F2329" t="s">
        <v>1</v>
      </c>
      <c r="G2329" t="s">
        <v>9906</v>
      </c>
      <c r="H2329" t="s">
        <v>1</v>
      </c>
      <c r="I2329" t="s">
        <v>1</v>
      </c>
    </row>
    <row r="2330" spans="1:9" x14ac:dyDescent="0.3">
      <c r="A2330">
        <v>116450</v>
      </c>
      <c r="B2330" t="s">
        <v>9907</v>
      </c>
      <c r="C2330" t="s">
        <v>9908</v>
      </c>
      <c r="D2330" t="s">
        <v>9909</v>
      </c>
      <c r="E2330" t="s">
        <v>9910</v>
      </c>
      <c r="F2330" t="s">
        <v>1</v>
      </c>
      <c r="G2330" t="s">
        <v>9911</v>
      </c>
      <c r="H2330" t="s">
        <v>1</v>
      </c>
      <c r="I2330" t="s">
        <v>1</v>
      </c>
    </row>
    <row r="2331" spans="1:9" x14ac:dyDescent="0.3">
      <c r="A2331">
        <v>116500</v>
      </c>
      <c r="B2331" t="s">
        <v>9912</v>
      </c>
      <c r="C2331" t="s">
        <v>9913</v>
      </c>
      <c r="D2331" t="s">
        <v>9914</v>
      </c>
      <c r="E2331" t="s">
        <v>9915</v>
      </c>
      <c r="F2331" t="s">
        <v>1</v>
      </c>
      <c r="G2331" t="s">
        <v>9916</v>
      </c>
      <c r="H2331" t="s">
        <v>1</v>
      </c>
      <c r="I2331" t="s">
        <v>1</v>
      </c>
    </row>
    <row r="2332" spans="1:9" x14ac:dyDescent="0.3">
      <c r="A2332">
        <v>116550</v>
      </c>
      <c r="B2332" t="s">
        <v>9912</v>
      </c>
      <c r="C2332" t="s">
        <v>9913</v>
      </c>
      <c r="D2332" t="s">
        <v>9914</v>
      </c>
      <c r="E2332" t="s">
        <v>9915</v>
      </c>
      <c r="F2332" t="s">
        <v>1</v>
      </c>
      <c r="G2332" t="s">
        <v>9916</v>
      </c>
      <c r="H2332" t="s">
        <v>1</v>
      </c>
      <c r="I2332" t="s">
        <v>1</v>
      </c>
    </row>
    <row r="2333" spans="1:9" x14ac:dyDescent="0.3">
      <c r="A2333">
        <v>116600</v>
      </c>
      <c r="B2333" t="s">
        <v>9917</v>
      </c>
      <c r="C2333" t="s">
        <v>9918</v>
      </c>
      <c r="D2333" t="s">
        <v>9919</v>
      </c>
      <c r="E2333" t="s">
        <v>9920</v>
      </c>
      <c r="F2333" t="s">
        <v>1</v>
      </c>
      <c r="G2333" t="s">
        <v>9921</v>
      </c>
      <c r="H2333" t="s">
        <v>1</v>
      </c>
      <c r="I2333" t="s">
        <v>1</v>
      </c>
    </row>
    <row r="2334" spans="1:9" x14ac:dyDescent="0.3">
      <c r="A2334">
        <v>116650</v>
      </c>
      <c r="B2334" t="s">
        <v>9917</v>
      </c>
      <c r="C2334" t="s">
        <v>9918</v>
      </c>
      <c r="D2334" t="s">
        <v>9919</v>
      </c>
      <c r="E2334" t="s">
        <v>9920</v>
      </c>
      <c r="F2334" t="s">
        <v>1</v>
      </c>
      <c r="G2334" t="s">
        <v>9921</v>
      </c>
      <c r="H2334" t="s">
        <v>1</v>
      </c>
      <c r="I2334" t="s">
        <v>1</v>
      </c>
    </row>
    <row r="2335" spans="1:9" x14ac:dyDescent="0.3">
      <c r="A2335">
        <v>116700</v>
      </c>
      <c r="B2335" t="s">
        <v>9922</v>
      </c>
      <c r="C2335" t="s">
        <v>9923</v>
      </c>
      <c r="D2335" t="s">
        <v>9924</v>
      </c>
      <c r="E2335" t="s">
        <v>9925</v>
      </c>
      <c r="F2335" t="s">
        <v>1</v>
      </c>
      <c r="G2335" t="s">
        <v>9926</v>
      </c>
      <c r="H2335" t="s">
        <v>1</v>
      </c>
      <c r="I2335" t="s">
        <v>1</v>
      </c>
    </row>
    <row r="2336" spans="1:9" x14ac:dyDescent="0.3">
      <c r="A2336">
        <v>116750</v>
      </c>
      <c r="B2336" t="s">
        <v>9927</v>
      </c>
      <c r="C2336" t="s">
        <v>9928</v>
      </c>
      <c r="D2336" t="s">
        <v>9929</v>
      </c>
      <c r="E2336" t="s">
        <v>9930</v>
      </c>
      <c r="F2336" t="s">
        <v>1</v>
      </c>
      <c r="G2336" t="s">
        <v>9931</v>
      </c>
      <c r="H2336" t="s">
        <v>1</v>
      </c>
      <c r="I2336" t="s">
        <v>1</v>
      </c>
    </row>
    <row r="2337" spans="1:9" x14ac:dyDescent="0.3">
      <c r="A2337">
        <v>116800</v>
      </c>
      <c r="B2337" t="s">
        <v>9932</v>
      </c>
      <c r="C2337" t="s">
        <v>9933</v>
      </c>
      <c r="D2337" t="s">
        <v>9934</v>
      </c>
      <c r="E2337" t="s">
        <v>9935</v>
      </c>
      <c r="F2337" t="s">
        <v>1</v>
      </c>
      <c r="G2337" t="s">
        <v>9936</v>
      </c>
      <c r="H2337" t="s">
        <v>1</v>
      </c>
      <c r="I2337" t="s">
        <v>1</v>
      </c>
    </row>
    <row r="2338" spans="1:9" x14ac:dyDescent="0.3">
      <c r="A2338">
        <v>116850</v>
      </c>
      <c r="B2338" t="s">
        <v>9937</v>
      </c>
      <c r="C2338" t="s">
        <v>9938</v>
      </c>
      <c r="D2338" t="s">
        <v>9939</v>
      </c>
      <c r="E2338" t="s">
        <v>9940</v>
      </c>
      <c r="F2338" t="s">
        <v>1</v>
      </c>
      <c r="G2338" t="s">
        <v>9941</v>
      </c>
      <c r="H2338" t="s">
        <v>1</v>
      </c>
      <c r="I2338" t="s">
        <v>1</v>
      </c>
    </row>
    <row r="2339" spans="1:9" x14ac:dyDescent="0.3">
      <c r="A2339">
        <v>116900</v>
      </c>
      <c r="B2339" t="s">
        <v>9942</v>
      </c>
      <c r="C2339" t="s">
        <v>9943</v>
      </c>
      <c r="D2339" t="s">
        <v>9944</v>
      </c>
      <c r="E2339" t="s">
        <v>9945</v>
      </c>
      <c r="F2339" t="s">
        <v>1</v>
      </c>
      <c r="G2339" t="s">
        <v>9946</v>
      </c>
      <c r="H2339" t="s">
        <v>1</v>
      </c>
      <c r="I2339" t="s">
        <v>1</v>
      </c>
    </row>
    <row r="2340" spans="1:9" x14ac:dyDescent="0.3">
      <c r="A2340">
        <v>116950</v>
      </c>
      <c r="B2340" t="s">
        <v>9947</v>
      </c>
      <c r="C2340" t="s">
        <v>9948</v>
      </c>
      <c r="D2340" t="s">
        <v>9949</v>
      </c>
      <c r="E2340" t="s">
        <v>9950</v>
      </c>
      <c r="F2340" t="s">
        <v>1</v>
      </c>
      <c r="G2340" t="s">
        <v>9951</v>
      </c>
      <c r="H2340" t="s">
        <v>1</v>
      </c>
      <c r="I2340" t="s">
        <v>1</v>
      </c>
    </row>
    <row r="2341" spans="1:9" x14ac:dyDescent="0.3">
      <c r="A2341">
        <v>117000</v>
      </c>
      <c r="B2341" t="s">
        <v>9952</v>
      </c>
      <c r="C2341" t="s">
        <v>9953</v>
      </c>
      <c r="D2341" t="s">
        <v>9954</v>
      </c>
      <c r="E2341" t="s">
        <v>9955</v>
      </c>
      <c r="F2341" t="s">
        <v>1</v>
      </c>
      <c r="G2341" t="s">
        <v>9956</v>
      </c>
      <c r="H2341" t="s">
        <v>1</v>
      </c>
      <c r="I2341" t="s">
        <v>1</v>
      </c>
    </row>
    <row r="2342" spans="1:9" x14ac:dyDescent="0.3">
      <c r="A2342">
        <v>117050</v>
      </c>
      <c r="B2342" t="s">
        <v>9952</v>
      </c>
      <c r="C2342" t="s">
        <v>9953</v>
      </c>
      <c r="D2342" t="s">
        <v>9954</v>
      </c>
      <c r="E2342" t="s">
        <v>9955</v>
      </c>
      <c r="F2342" t="s">
        <v>1</v>
      </c>
      <c r="G2342" t="s">
        <v>9956</v>
      </c>
      <c r="H2342" t="s">
        <v>1</v>
      </c>
      <c r="I2342" t="s">
        <v>1</v>
      </c>
    </row>
    <row r="2343" spans="1:9" x14ac:dyDescent="0.3">
      <c r="A2343">
        <v>117100</v>
      </c>
      <c r="B2343" t="s">
        <v>9957</v>
      </c>
      <c r="C2343" t="s">
        <v>9958</v>
      </c>
      <c r="D2343" t="s">
        <v>9959</v>
      </c>
      <c r="E2343" t="s">
        <v>9960</v>
      </c>
      <c r="F2343" t="s">
        <v>1</v>
      </c>
      <c r="G2343" t="s">
        <v>9961</v>
      </c>
      <c r="H2343" t="s">
        <v>1</v>
      </c>
      <c r="I2343" t="s">
        <v>1</v>
      </c>
    </row>
    <row r="2344" spans="1:9" x14ac:dyDescent="0.3">
      <c r="A2344">
        <v>117150</v>
      </c>
      <c r="B2344" t="s">
        <v>9962</v>
      </c>
      <c r="C2344" t="s">
        <v>9963</v>
      </c>
      <c r="D2344" t="s">
        <v>9964</v>
      </c>
      <c r="E2344" t="s">
        <v>9965</v>
      </c>
      <c r="F2344" t="s">
        <v>1</v>
      </c>
      <c r="G2344" t="s">
        <v>9966</v>
      </c>
      <c r="H2344" t="s">
        <v>1</v>
      </c>
      <c r="I2344" t="s">
        <v>1</v>
      </c>
    </row>
    <row r="2345" spans="1:9" x14ac:dyDescent="0.3">
      <c r="A2345">
        <v>117200</v>
      </c>
      <c r="B2345" t="s">
        <v>9967</v>
      </c>
      <c r="C2345" t="s">
        <v>9968</v>
      </c>
      <c r="D2345" t="s">
        <v>9969</v>
      </c>
      <c r="E2345" t="s">
        <v>9970</v>
      </c>
      <c r="F2345" t="s">
        <v>1</v>
      </c>
      <c r="G2345" t="s">
        <v>9971</v>
      </c>
      <c r="H2345" t="s">
        <v>1</v>
      </c>
      <c r="I2345" t="s">
        <v>1</v>
      </c>
    </row>
    <row r="2346" spans="1:9" x14ac:dyDescent="0.3">
      <c r="A2346">
        <v>117250</v>
      </c>
      <c r="B2346" t="s">
        <v>9967</v>
      </c>
      <c r="C2346" t="s">
        <v>9968</v>
      </c>
      <c r="D2346" t="s">
        <v>9969</v>
      </c>
      <c r="E2346" t="s">
        <v>9970</v>
      </c>
      <c r="F2346" t="s">
        <v>1</v>
      </c>
      <c r="G2346" t="s">
        <v>9971</v>
      </c>
      <c r="H2346" t="s">
        <v>1</v>
      </c>
      <c r="I2346" t="s">
        <v>1</v>
      </c>
    </row>
    <row r="2347" spans="1:9" x14ac:dyDescent="0.3">
      <c r="A2347">
        <v>117300</v>
      </c>
      <c r="B2347" t="s">
        <v>9972</v>
      </c>
      <c r="C2347" t="s">
        <v>9973</v>
      </c>
      <c r="D2347" t="s">
        <v>9974</v>
      </c>
      <c r="E2347" t="s">
        <v>9975</v>
      </c>
      <c r="F2347" t="s">
        <v>1</v>
      </c>
      <c r="G2347" t="s">
        <v>9976</v>
      </c>
      <c r="H2347" t="s">
        <v>1</v>
      </c>
      <c r="I2347" t="s">
        <v>1</v>
      </c>
    </row>
    <row r="2348" spans="1:9" x14ac:dyDescent="0.3">
      <c r="A2348">
        <v>117350</v>
      </c>
      <c r="B2348" t="s">
        <v>9977</v>
      </c>
      <c r="C2348" t="s">
        <v>9978</v>
      </c>
      <c r="D2348" t="s">
        <v>9979</v>
      </c>
      <c r="E2348" t="s">
        <v>9980</v>
      </c>
      <c r="F2348" t="s">
        <v>1</v>
      </c>
      <c r="G2348" t="s">
        <v>9981</v>
      </c>
      <c r="H2348" t="s">
        <v>1</v>
      </c>
      <c r="I2348" t="s">
        <v>1</v>
      </c>
    </row>
    <row r="2349" spans="1:9" x14ac:dyDescent="0.3">
      <c r="A2349">
        <v>117400</v>
      </c>
      <c r="B2349" t="s">
        <v>9982</v>
      </c>
      <c r="C2349" t="s">
        <v>9983</v>
      </c>
      <c r="D2349" t="s">
        <v>9984</v>
      </c>
      <c r="E2349" t="s">
        <v>9985</v>
      </c>
      <c r="F2349" t="s">
        <v>1</v>
      </c>
      <c r="G2349" t="s">
        <v>9986</v>
      </c>
      <c r="H2349" t="s">
        <v>1</v>
      </c>
      <c r="I2349" t="s">
        <v>1</v>
      </c>
    </row>
    <row r="2350" spans="1:9" x14ac:dyDescent="0.3">
      <c r="A2350">
        <v>117450</v>
      </c>
      <c r="B2350" t="s">
        <v>9982</v>
      </c>
      <c r="C2350" t="s">
        <v>9983</v>
      </c>
      <c r="D2350" t="s">
        <v>9984</v>
      </c>
      <c r="E2350" t="s">
        <v>9985</v>
      </c>
      <c r="F2350" t="s">
        <v>1</v>
      </c>
      <c r="G2350" t="s">
        <v>9986</v>
      </c>
      <c r="H2350" t="s">
        <v>1</v>
      </c>
      <c r="I2350" t="s">
        <v>1</v>
      </c>
    </row>
    <row r="2351" spans="1:9" x14ac:dyDescent="0.3">
      <c r="A2351">
        <v>117500</v>
      </c>
      <c r="B2351" t="s">
        <v>9982</v>
      </c>
      <c r="C2351" t="s">
        <v>9983</v>
      </c>
      <c r="D2351" t="s">
        <v>9984</v>
      </c>
      <c r="E2351" t="s">
        <v>9985</v>
      </c>
      <c r="F2351" t="s">
        <v>1</v>
      </c>
      <c r="G2351" t="s">
        <v>9986</v>
      </c>
      <c r="H2351" t="s">
        <v>1</v>
      </c>
      <c r="I2351" t="s">
        <v>1</v>
      </c>
    </row>
    <row r="2352" spans="1:9" x14ac:dyDescent="0.3">
      <c r="A2352">
        <v>117550</v>
      </c>
      <c r="B2352" t="s">
        <v>9987</v>
      </c>
      <c r="C2352" t="s">
        <v>9988</v>
      </c>
      <c r="D2352" t="s">
        <v>9989</v>
      </c>
      <c r="E2352" t="s">
        <v>9990</v>
      </c>
      <c r="F2352" t="s">
        <v>1</v>
      </c>
      <c r="G2352" t="s">
        <v>9991</v>
      </c>
      <c r="H2352" t="s">
        <v>1</v>
      </c>
      <c r="I2352" t="s">
        <v>1</v>
      </c>
    </row>
    <row r="2353" spans="1:9" x14ac:dyDescent="0.3">
      <c r="A2353">
        <v>117600</v>
      </c>
      <c r="B2353" t="s">
        <v>9987</v>
      </c>
      <c r="C2353" t="s">
        <v>9988</v>
      </c>
      <c r="D2353" t="s">
        <v>9989</v>
      </c>
      <c r="E2353" t="s">
        <v>9990</v>
      </c>
      <c r="F2353" t="s">
        <v>1</v>
      </c>
      <c r="G2353" t="s">
        <v>9991</v>
      </c>
      <c r="H2353" t="s">
        <v>1</v>
      </c>
      <c r="I2353" t="s">
        <v>1</v>
      </c>
    </row>
    <row r="2354" spans="1:9" x14ac:dyDescent="0.3">
      <c r="A2354">
        <v>117650</v>
      </c>
      <c r="B2354" t="s">
        <v>9992</v>
      </c>
      <c r="C2354" t="s">
        <v>9993</v>
      </c>
      <c r="D2354" t="s">
        <v>9994</v>
      </c>
      <c r="E2354" t="s">
        <v>9995</v>
      </c>
      <c r="F2354" t="s">
        <v>1</v>
      </c>
      <c r="G2354" t="s">
        <v>9996</v>
      </c>
      <c r="H2354" t="s">
        <v>1</v>
      </c>
      <c r="I2354" t="s">
        <v>1</v>
      </c>
    </row>
    <row r="2355" spans="1:9" x14ac:dyDescent="0.3">
      <c r="A2355">
        <v>117700</v>
      </c>
      <c r="B2355" t="s">
        <v>9997</v>
      </c>
      <c r="C2355" t="s">
        <v>9998</v>
      </c>
      <c r="D2355" t="s">
        <v>9999</v>
      </c>
      <c r="E2355" t="s">
        <v>10000</v>
      </c>
      <c r="F2355" t="s">
        <v>1</v>
      </c>
      <c r="G2355" t="s">
        <v>10001</v>
      </c>
      <c r="H2355" t="s">
        <v>1</v>
      </c>
      <c r="I2355" t="s">
        <v>1</v>
      </c>
    </row>
    <row r="2356" spans="1:9" x14ac:dyDescent="0.3">
      <c r="A2356">
        <v>117750</v>
      </c>
      <c r="B2356" t="s">
        <v>10002</v>
      </c>
      <c r="C2356" t="s">
        <v>10003</v>
      </c>
      <c r="D2356" t="s">
        <v>10004</v>
      </c>
      <c r="E2356" t="s">
        <v>10005</v>
      </c>
      <c r="F2356" t="s">
        <v>1</v>
      </c>
      <c r="G2356" t="s">
        <v>10006</v>
      </c>
      <c r="H2356" t="s">
        <v>1</v>
      </c>
      <c r="I2356" t="s">
        <v>1</v>
      </c>
    </row>
    <row r="2357" spans="1:9" x14ac:dyDescent="0.3">
      <c r="A2357">
        <v>117800</v>
      </c>
      <c r="B2357" t="s">
        <v>10007</v>
      </c>
      <c r="C2357" t="s">
        <v>10008</v>
      </c>
      <c r="D2357" t="s">
        <v>10009</v>
      </c>
      <c r="E2357" t="s">
        <v>10010</v>
      </c>
      <c r="F2357" t="s">
        <v>1</v>
      </c>
      <c r="G2357" t="s">
        <v>10011</v>
      </c>
      <c r="H2357" t="s">
        <v>1</v>
      </c>
      <c r="I2357" t="s">
        <v>1</v>
      </c>
    </row>
    <row r="2358" spans="1:9" x14ac:dyDescent="0.3">
      <c r="A2358">
        <v>117850</v>
      </c>
      <c r="B2358" t="s">
        <v>10007</v>
      </c>
      <c r="C2358" t="s">
        <v>10008</v>
      </c>
      <c r="D2358" t="s">
        <v>10009</v>
      </c>
      <c r="E2358" t="s">
        <v>10010</v>
      </c>
      <c r="F2358" t="s">
        <v>1</v>
      </c>
      <c r="G2358" t="s">
        <v>10011</v>
      </c>
      <c r="H2358" t="s">
        <v>1</v>
      </c>
      <c r="I2358" t="s">
        <v>1</v>
      </c>
    </row>
    <row r="2359" spans="1:9" x14ac:dyDescent="0.3">
      <c r="A2359">
        <v>117900</v>
      </c>
      <c r="B2359" t="s">
        <v>10012</v>
      </c>
      <c r="C2359" t="s">
        <v>10013</v>
      </c>
      <c r="D2359" t="s">
        <v>10014</v>
      </c>
      <c r="E2359" t="s">
        <v>10015</v>
      </c>
      <c r="F2359" t="s">
        <v>1</v>
      </c>
      <c r="G2359" t="s">
        <v>10016</v>
      </c>
      <c r="H2359" t="s">
        <v>1</v>
      </c>
      <c r="I2359" t="s">
        <v>1</v>
      </c>
    </row>
    <row r="2360" spans="1:9" x14ac:dyDescent="0.3">
      <c r="A2360">
        <v>117950</v>
      </c>
      <c r="B2360" t="s">
        <v>10017</v>
      </c>
      <c r="C2360" t="s">
        <v>10018</v>
      </c>
      <c r="D2360" t="s">
        <v>10019</v>
      </c>
      <c r="E2360" t="s">
        <v>10020</v>
      </c>
      <c r="F2360" t="s">
        <v>1</v>
      </c>
      <c r="G2360" t="s">
        <v>10021</v>
      </c>
      <c r="H2360" t="s">
        <v>1</v>
      </c>
      <c r="I2360" t="s">
        <v>1</v>
      </c>
    </row>
    <row r="2361" spans="1:9" x14ac:dyDescent="0.3">
      <c r="A2361">
        <v>118000</v>
      </c>
      <c r="B2361" t="s">
        <v>10022</v>
      </c>
      <c r="C2361" t="s">
        <v>10023</v>
      </c>
      <c r="D2361" t="s">
        <v>10024</v>
      </c>
      <c r="E2361" t="s">
        <v>10025</v>
      </c>
      <c r="F2361" t="s">
        <v>1</v>
      </c>
      <c r="G2361" t="s">
        <v>10026</v>
      </c>
      <c r="H2361" t="s">
        <v>1</v>
      </c>
      <c r="I2361" t="s">
        <v>1</v>
      </c>
    </row>
    <row r="2362" spans="1:9" x14ac:dyDescent="0.3">
      <c r="A2362">
        <v>118050</v>
      </c>
      <c r="B2362" t="s">
        <v>10027</v>
      </c>
      <c r="C2362" t="s">
        <v>10028</v>
      </c>
      <c r="D2362" t="s">
        <v>10029</v>
      </c>
      <c r="E2362" t="s">
        <v>10030</v>
      </c>
      <c r="F2362" t="s">
        <v>1</v>
      </c>
      <c r="G2362" t="s">
        <v>10031</v>
      </c>
      <c r="H2362" t="s">
        <v>1</v>
      </c>
      <c r="I2362" t="s">
        <v>1</v>
      </c>
    </row>
    <row r="2363" spans="1:9" x14ac:dyDescent="0.3">
      <c r="A2363">
        <v>118100</v>
      </c>
      <c r="B2363" t="s">
        <v>10027</v>
      </c>
      <c r="C2363" t="s">
        <v>10028</v>
      </c>
      <c r="D2363" t="s">
        <v>10029</v>
      </c>
      <c r="E2363" t="s">
        <v>10030</v>
      </c>
      <c r="F2363" t="s">
        <v>1</v>
      </c>
      <c r="G2363" t="s">
        <v>10031</v>
      </c>
      <c r="H2363" t="s">
        <v>1</v>
      </c>
      <c r="I2363" t="s">
        <v>1</v>
      </c>
    </row>
    <row r="2364" spans="1:9" x14ac:dyDescent="0.3">
      <c r="A2364">
        <v>118150</v>
      </c>
      <c r="B2364" t="s">
        <v>10032</v>
      </c>
      <c r="C2364" t="s">
        <v>10033</v>
      </c>
      <c r="D2364" t="s">
        <v>10034</v>
      </c>
      <c r="E2364" t="s">
        <v>10035</v>
      </c>
      <c r="F2364" t="s">
        <v>1</v>
      </c>
      <c r="G2364" t="s">
        <v>10036</v>
      </c>
      <c r="H2364" t="s">
        <v>1</v>
      </c>
      <c r="I2364" t="s">
        <v>1</v>
      </c>
    </row>
    <row r="2365" spans="1:9" x14ac:dyDescent="0.3">
      <c r="A2365">
        <v>118200</v>
      </c>
      <c r="B2365" t="s">
        <v>10037</v>
      </c>
      <c r="C2365" t="s">
        <v>10038</v>
      </c>
      <c r="D2365" t="s">
        <v>10039</v>
      </c>
      <c r="E2365" t="s">
        <v>10040</v>
      </c>
      <c r="F2365" t="s">
        <v>1</v>
      </c>
      <c r="G2365" t="s">
        <v>10041</v>
      </c>
      <c r="H2365" t="s">
        <v>1</v>
      </c>
      <c r="I2365" t="s">
        <v>1</v>
      </c>
    </row>
    <row r="2366" spans="1:9" x14ac:dyDescent="0.3">
      <c r="A2366">
        <v>118250</v>
      </c>
      <c r="B2366" t="s">
        <v>10042</v>
      </c>
      <c r="C2366" t="s">
        <v>10043</v>
      </c>
      <c r="D2366" t="s">
        <v>10044</v>
      </c>
      <c r="E2366" t="s">
        <v>10045</v>
      </c>
      <c r="F2366" t="s">
        <v>1</v>
      </c>
      <c r="G2366" t="s">
        <v>10046</v>
      </c>
      <c r="H2366" t="s">
        <v>1</v>
      </c>
      <c r="I2366" t="s">
        <v>1</v>
      </c>
    </row>
    <row r="2367" spans="1:9" x14ac:dyDescent="0.3">
      <c r="A2367">
        <v>118300</v>
      </c>
      <c r="B2367" t="s">
        <v>10047</v>
      </c>
      <c r="C2367" t="s">
        <v>10048</v>
      </c>
      <c r="D2367" t="s">
        <v>10049</v>
      </c>
      <c r="E2367" t="s">
        <v>10050</v>
      </c>
      <c r="F2367" t="s">
        <v>1</v>
      </c>
      <c r="G2367" t="s">
        <v>10051</v>
      </c>
      <c r="H2367" t="s">
        <v>1</v>
      </c>
      <c r="I2367" t="s">
        <v>1</v>
      </c>
    </row>
    <row r="2368" spans="1:9" x14ac:dyDescent="0.3">
      <c r="A2368">
        <v>118350</v>
      </c>
      <c r="B2368" t="s">
        <v>10052</v>
      </c>
      <c r="C2368" t="s">
        <v>10053</v>
      </c>
      <c r="D2368" t="s">
        <v>10054</v>
      </c>
      <c r="E2368" t="s">
        <v>10055</v>
      </c>
      <c r="F2368" t="s">
        <v>1</v>
      </c>
      <c r="G2368" t="s">
        <v>10056</v>
      </c>
      <c r="H2368" t="s">
        <v>1</v>
      </c>
      <c r="I2368" t="s">
        <v>1</v>
      </c>
    </row>
    <row r="2369" spans="1:9" x14ac:dyDescent="0.3">
      <c r="A2369">
        <v>118400</v>
      </c>
      <c r="B2369" t="s">
        <v>10052</v>
      </c>
      <c r="C2369" t="s">
        <v>10053</v>
      </c>
      <c r="D2369" t="s">
        <v>10054</v>
      </c>
      <c r="E2369" t="s">
        <v>10055</v>
      </c>
      <c r="F2369" t="s">
        <v>1</v>
      </c>
      <c r="G2369" t="s">
        <v>10056</v>
      </c>
      <c r="H2369" t="s">
        <v>1</v>
      </c>
      <c r="I2369" t="s">
        <v>1</v>
      </c>
    </row>
    <row r="2370" spans="1:9" x14ac:dyDescent="0.3">
      <c r="A2370">
        <v>118450</v>
      </c>
      <c r="B2370" t="s">
        <v>10057</v>
      </c>
      <c r="C2370" t="s">
        <v>10058</v>
      </c>
      <c r="D2370" t="s">
        <v>10059</v>
      </c>
      <c r="E2370" t="s">
        <v>10060</v>
      </c>
      <c r="F2370" t="s">
        <v>1</v>
      </c>
      <c r="G2370" t="s">
        <v>10061</v>
      </c>
      <c r="H2370" t="s">
        <v>1</v>
      </c>
      <c r="I2370" t="s">
        <v>1</v>
      </c>
    </row>
    <row r="2371" spans="1:9" x14ac:dyDescent="0.3">
      <c r="A2371">
        <v>118500</v>
      </c>
      <c r="B2371" t="s">
        <v>10062</v>
      </c>
      <c r="C2371" t="s">
        <v>10063</v>
      </c>
      <c r="D2371" t="s">
        <v>10064</v>
      </c>
      <c r="E2371" t="s">
        <v>10065</v>
      </c>
      <c r="F2371" t="s">
        <v>1</v>
      </c>
      <c r="G2371" t="s">
        <v>10066</v>
      </c>
      <c r="H2371" t="s">
        <v>1</v>
      </c>
      <c r="I2371" t="s">
        <v>1</v>
      </c>
    </row>
    <row r="2372" spans="1:9" x14ac:dyDescent="0.3">
      <c r="A2372">
        <v>118550</v>
      </c>
      <c r="B2372" t="s">
        <v>10067</v>
      </c>
      <c r="C2372" t="s">
        <v>10068</v>
      </c>
      <c r="D2372" t="s">
        <v>10069</v>
      </c>
      <c r="E2372" t="s">
        <v>10070</v>
      </c>
      <c r="F2372" t="s">
        <v>1</v>
      </c>
      <c r="G2372" t="s">
        <v>10071</v>
      </c>
      <c r="H2372" t="s">
        <v>1</v>
      </c>
      <c r="I2372" t="s">
        <v>1</v>
      </c>
    </row>
    <row r="2373" spans="1:9" x14ac:dyDescent="0.3">
      <c r="A2373">
        <v>118600</v>
      </c>
      <c r="B2373" t="s">
        <v>10072</v>
      </c>
      <c r="C2373" t="s">
        <v>10073</v>
      </c>
      <c r="D2373" t="s">
        <v>10074</v>
      </c>
      <c r="E2373" t="s">
        <v>10075</v>
      </c>
      <c r="F2373" t="s">
        <v>1</v>
      </c>
      <c r="G2373" t="s">
        <v>10076</v>
      </c>
      <c r="H2373" t="s">
        <v>1</v>
      </c>
      <c r="I2373" t="s">
        <v>1</v>
      </c>
    </row>
    <row r="2374" spans="1:9" x14ac:dyDescent="0.3">
      <c r="A2374">
        <v>118650</v>
      </c>
      <c r="B2374" t="s">
        <v>10077</v>
      </c>
      <c r="C2374" t="s">
        <v>10078</v>
      </c>
      <c r="D2374" t="s">
        <v>10079</v>
      </c>
      <c r="E2374" t="s">
        <v>10080</v>
      </c>
      <c r="F2374" t="s">
        <v>1</v>
      </c>
      <c r="G2374" t="s">
        <v>10081</v>
      </c>
      <c r="H2374" t="s">
        <v>1</v>
      </c>
      <c r="I2374" t="s">
        <v>1</v>
      </c>
    </row>
    <row r="2375" spans="1:9" x14ac:dyDescent="0.3">
      <c r="A2375">
        <v>118700</v>
      </c>
      <c r="B2375" t="s">
        <v>10082</v>
      </c>
      <c r="C2375" t="s">
        <v>10083</v>
      </c>
      <c r="D2375" t="s">
        <v>10084</v>
      </c>
      <c r="E2375" t="s">
        <v>10085</v>
      </c>
      <c r="F2375" t="s">
        <v>1</v>
      </c>
      <c r="G2375" t="s">
        <v>10086</v>
      </c>
      <c r="H2375" t="s">
        <v>1</v>
      </c>
      <c r="I2375" t="s">
        <v>1</v>
      </c>
    </row>
    <row r="2376" spans="1:9" x14ac:dyDescent="0.3">
      <c r="A2376">
        <v>118750</v>
      </c>
      <c r="B2376" t="s">
        <v>10087</v>
      </c>
      <c r="C2376" t="s">
        <v>10088</v>
      </c>
      <c r="D2376" t="s">
        <v>10089</v>
      </c>
      <c r="E2376" t="s">
        <v>10090</v>
      </c>
      <c r="F2376" t="s">
        <v>1</v>
      </c>
      <c r="G2376" t="s">
        <v>10091</v>
      </c>
      <c r="H2376" t="s">
        <v>1</v>
      </c>
      <c r="I2376" t="s">
        <v>1</v>
      </c>
    </row>
    <row r="2377" spans="1:9" x14ac:dyDescent="0.3">
      <c r="A2377">
        <v>118800</v>
      </c>
      <c r="B2377" t="s">
        <v>10092</v>
      </c>
      <c r="C2377" t="s">
        <v>10093</v>
      </c>
      <c r="D2377" t="s">
        <v>10094</v>
      </c>
      <c r="E2377" t="s">
        <v>10095</v>
      </c>
      <c r="F2377" t="s">
        <v>1</v>
      </c>
      <c r="G2377" t="s">
        <v>10096</v>
      </c>
      <c r="H2377" t="s">
        <v>1</v>
      </c>
      <c r="I2377" t="s">
        <v>1</v>
      </c>
    </row>
    <row r="2378" spans="1:9" x14ac:dyDescent="0.3">
      <c r="A2378">
        <v>118850</v>
      </c>
      <c r="B2378" t="s">
        <v>10097</v>
      </c>
      <c r="C2378" t="s">
        <v>10098</v>
      </c>
      <c r="D2378" t="s">
        <v>10099</v>
      </c>
      <c r="E2378" t="s">
        <v>10100</v>
      </c>
      <c r="F2378" t="s">
        <v>1</v>
      </c>
      <c r="G2378" t="s">
        <v>10101</v>
      </c>
      <c r="H2378" t="s">
        <v>1</v>
      </c>
      <c r="I2378" t="s">
        <v>1</v>
      </c>
    </row>
    <row r="2379" spans="1:9" x14ac:dyDescent="0.3">
      <c r="A2379">
        <v>118900</v>
      </c>
      <c r="B2379" t="s">
        <v>10102</v>
      </c>
      <c r="C2379" t="s">
        <v>10103</v>
      </c>
      <c r="D2379" t="s">
        <v>10104</v>
      </c>
      <c r="E2379" t="s">
        <v>10105</v>
      </c>
      <c r="F2379" t="s">
        <v>1</v>
      </c>
      <c r="G2379" t="s">
        <v>10106</v>
      </c>
      <c r="H2379" t="s">
        <v>1</v>
      </c>
      <c r="I2379" t="s">
        <v>1</v>
      </c>
    </row>
    <row r="2380" spans="1:9" x14ac:dyDescent="0.3">
      <c r="A2380">
        <v>118950</v>
      </c>
      <c r="B2380" t="s">
        <v>10107</v>
      </c>
      <c r="C2380" t="s">
        <v>10108</v>
      </c>
      <c r="D2380" t="s">
        <v>10109</v>
      </c>
      <c r="E2380" t="s">
        <v>10110</v>
      </c>
      <c r="F2380" t="s">
        <v>1</v>
      </c>
      <c r="G2380" t="s">
        <v>10111</v>
      </c>
      <c r="H2380" t="s">
        <v>1</v>
      </c>
      <c r="I2380" t="s">
        <v>1</v>
      </c>
    </row>
    <row r="2381" spans="1:9" x14ac:dyDescent="0.3">
      <c r="A2381">
        <v>119000</v>
      </c>
      <c r="B2381" t="s">
        <v>10112</v>
      </c>
      <c r="C2381" t="s">
        <v>10113</v>
      </c>
      <c r="D2381" t="s">
        <v>10114</v>
      </c>
      <c r="E2381" t="s">
        <v>10115</v>
      </c>
      <c r="F2381" t="s">
        <v>1</v>
      </c>
      <c r="G2381" t="s">
        <v>10116</v>
      </c>
      <c r="H2381" t="s">
        <v>1</v>
      </c>
      <c r="I2381" t="s">
        <v>1</v>
      </c>
    </row>
    <row r="2382" spans="1:9" x14ac:dyDescent="0.3">
      <c r="A2382">
        <v>119050</v>
      </c>
      <c r="B2382" t="s">
        <v>10117</v>
      </c>
      <c r="C2382" t="s">
        <v>10118</v>
      </c>
      <c r="D2382" t="s">
        <v>10119</v>
      </c>
      <c r="E2382" t="s">
        <v>10120</v>
      </c>
      <c r="F2382" t="s">
        <v>1</v>
      </c>
      <c r="G2382" t="s">
        <v>10121</v>
      </c>
      <c r="H2382" t="s">
        <v>1</v>
      </c>
      <c r="I2382" t="s">
        <v>1</v>
      </c>
    </row>
    <row r="2383" spans="1:9" x14ac:dyDescent="0.3">
      <c r="A2383">
        <v>119100</v>
      </c>
      <c r="B2383" t="s">
        <v>10117</v>
      </c>
      <c r="C2383" t="s">
        <v>10118</v>
      </c>
      <c r="D2383" t="s">
        <v>10119</v>
      </c>
      <c r="E2383" t="s">
        <v>10120</v>
      </c>
      <c r="F2383" t="s">
        <v>1</v>
      </c>
      <c r="G2383" t="s">
        <v>10121</v>
      </c>
      <c r="H2383" t="s">
        <v>1</v>
      </c>
      <c r="I2383" t="s">
        <v>1</v>
      </c>
    </row>
    <row r="2384" spans="1:9" x14ac:dyDescent="0.3">
      <c r="A2384">
        <v>119150</v>
      </c>
      <c r="B2384" t="s">
        <v>10122</v>
      </c>
      <c r="C2384" t="s">
        <v>10123</v>
      </c>
      <c r="D2384" t="s">
        <v>10124</v>
      </c>
      <c r="E2384" t="s">
        <v>1</v>
      </c>
      <c r="F2384" t="s">
        <v>1</v>
      </c>
      <c r="G2384" t="s">
        <v>10125</v>
      </c>
      <c r="H2384" t="s">
        <v>1</v>
      </c>
      <c r="I2384" t="s">
        <v>1</v>
      </c>
    </row>
    <row r="2385" spans="1:9" x14ac:dyDescent="0.3">
      <c r="A2385">
        <v>119200</v>
      </c>
      <c r="B2385" t="s">
        <v>10126</v>
      </c>
      <c r="C2385" t="s">
        <v>10127</v>
      </c>
      <c r="D2385" t="s">
        <v>10128</v>
      </c>
      <c r="E2385" t="s">
        <v>1</v>
      </c>
      <c r="F2385" t="s">
        <v>1</v>
      </c>
      <c r="G2385" t="s">
        <v>10129</v>
      </c>
      <c r="H2385" t="s">
        <v>1</v>
      </c>
      <c r="I2385" t="s">
        <v>1</v>
      </c>
    </row>
    <row r="2386" spans="1:9" x14ac:dyDescent="0.3">
      <c r="A2386">
        <v>119250</v>
      </c>
      <c r="B2386" t="s">
        <v>10130</v>
      </c>
      <c r="C2386" t="s">
        <v>10131</v>
      </c>
      <c r="D2386" t="s">
        <v>10132</v>
      </c>
      <c r="E2386" t="s">
        <v>1</v>
      </c>
      <c r="F2386" t="s">
        <v>1</v>
      </c>
      <c r="G2386" t="s">
        <v>10133</v>
      </c>
      <c r="H2386" t="s">
        <v>1</v>
      </c>
      <c r="I2386" t="s">
        <v>1</v>
      </c>
    </row>
    <row r="2387" spans="1:9" x14ac:dyDescent="0.3">
      <c r="A2387">
        <v>119300</v>
      </c>
      <c r="B2387" t="s">
        <v>10134</v>
      </c>
      <c r="C2387" t="s">
        <v>10135</v>
      </c>
      <c r="D2387" t="s">
        <v>10136</v>
      </c>
      <c r="E2387" t="s">
        <v>1</v>
      </c>
      <c r="F2387" t="s">
        <v>1</v>
      </c>
      <c r="G2387" t="s">
        <v>10137</v>
      </c>
      <c r="H2387" t="s">
        <v>1</v>
      </c>
      <c r="I2387" t="s">
        <v>1</v>
      </c>
    </row>
    <row r="2388" spans="1:9" x14ac:dyDescent="0.3">
      <c r="A2388">
        <v>119350</v>
      </c>
      <c r="B2388" t="s">
        <v>10138</v>
      </c>
      <c r="C2388" t="s">
        <v>10139</v>
      </c>
      <c r="D2388" t="s">
        <v>10140</v>
      </c>
      <c r="E2388" t="s">
        <v>1</v>
      </c>
      <c r="F2388" t="s">
        <v>1</v>
      </c>
      <c r="G2388" t="s">
        <v>10141</v>
      </c>
      <c r="H2388" t="s">
        <v>1</v>
      </c>
      <c r="I2388" t="s">
        <v>1</v>
      </c>
    </row>
    <row r="2389" spans="1:9" x14ac:dyDescent="0.3">
      <c r="A2389">
        <v>119400</v>
      </c>
      <c r="B2389" t="s">
        <v>10138</v>
      </c>
      <c r="C2389" t="s">
        <v>10139</v>
      </c>
      <c r="D2389" t="s">
        <v>10140</v>
      </c>
      <c r="E2389" t="s">
        <v>1</v>
      </c>
      <c r="F2389" t="s">
        <v>1</v>
      </c>
      <c r="G2389" t="s">
        <v>10141</v>
      </c>
      <c r="H2389" t="s">
        <v>1</v>
      </c>
      <c r="I2389" t="s">
        <v>1</v>
      </c>
    </row>
    <row r="2390" spans="1:9" x14ac:dyDescent="0.3">
      <c r="A2390">
        <v>119450</v>
      </c>
      <c r="B2390" t="s">
        <v>10142</v>
      </c>
      <c r="C2390" t="s">
        <v>10143</v>
      </c>
      <c r="D2390" t="s">
        <v>10144</v>
      </c>
      <c r="E2390" t="s">
        <v>1</v>
      </c>
      <c r="F2390" t="s">
        <v>1</v>
      </c>
      <c r="G2390" t="s">
        <v>10145</v>
      </c>
      <c r="H2390" t="s">
        <v>1</v>
      </c>
      <c r="I2390" t="s">
        <v>1</v>
      </c>
    </row>
    <row r="2391" spans="1:9" x14ac:dyDescent="0.3">
      <c r="A2391">
        <v>119500</v>
      </c>
      <c r="B2391" t="s">
        <v>10146</v>
      </c>
      <c r="C2391" t="s">
        <v>10147</v>
      </c>
      <c r="D2391" t="s">
        <v>10148</v>
      </c>
      <c r="E2391" t="s">
        <v>1</v>
      </c>
      <c r="F2391" t="s">
        <v>1</v>
      </c>
      <c r="G2391" t="s">
        <v>10149</v>
      </c>
      <c r="H2391" t="s">
        <v>1</v>
      </c>
      <c r="I2391" t="s">
        <v>1</v>
      </c>
    </row>
    <row r="2392" spans="1:9" x14ac:dyDescent="0.3">
      <c r="A2392">
        <v>119550</v>
      </c>
      <c r="B2392" t="s">
        <v>10150</v>
      </c>
      <c r="C2392" t="s">
        <v>10151</v>
      </c>
      <c r="D2392" t="s">
        <v>10152</v>
      </c>
      <c r="E2392" t="s">
        <v>1</v>
      </c>
      <c r="F2392" t="s">
        <v>1</v>
      </c>
      <c r="G2392" t="s">
        <v>10153</v>
      </c>
      <c r="H2392" t="s">
        <v>1</v>
      </c>
      <c r="I2392" t="s">
        <v>1</v>
      </c>
    </row>
    <row r="2393" spans="1:9" x14ac:dyDescent="0.3">
      <c r="A2393">
        <v>119600</v>
      </c>
      <c r="B2393" t="s">
        <v>10154</v>
      </c>
      <c r="C2393" t="s">
        <v>10155</v>
      </c>
      <c r="D2393" t="s">
        <v>10156</v>
      </c>
      <c r="E2393" t="s">
        <v>1</v>
      </c>
      <c r="F2393" t="s">
        <v>1</v>
      </c>
      <c r="G2393" t="s">
        <v>10157</v>
      </c>
      <c r="H2393" t="s">
        <v>1</v>
      </c>
      <c r="I2393" t="s">
        <v>1</v>
      </c>
    </row>
    <row r="2394" spans="1:9" x14ac:dyDescent="0.3">
      <c r="A2394">
        <v>119650</v>
      </c>
      <c r="B2394" t="s">
        <v>10158</v>
      </c>
      <c r="C2394" t="s">
        <v>10159</v>
      </c>
      <c r="D2394" t="s">
        <v>10160</v>
      </c>
      <c r="E2394" t="s">
        <v>1</v>
      </c>
      <c r="F2394" t="s">
        <v>1</v>
      </c>
      <c r="G2394" t="s">
        <v>10161</v>
      </c>
      <c r="H2394" t="s">
        <v>1</v>
      </c>
      <c r="I2394" t="s">
        <v>1</v>
      </c>
    </row>
    <row r="2395" spans="1:9" x14ac:dyDescent="0.3">
      <c r="A2395">
        <v>119700</v>
      </c>
      <c r="B2395" t="s">
        <v>10162</v>
      </c>
      <c r="C2395" t="s">
        <v>10163</v>
      </c>
      <c r="D2395" t="s">
        <v>10164</v>
      </c>
      <c r="E2395" t="s">
        <v>1</v>
      </c>
      <c r="F2395" t="s">
        <v>1</v>
      </c>
      <c r="G2395" t="s">
        <v>10165</v>
      </c>
      <c r="H2395" t="s">
        <v>1</v>
      </c>
      <c r="I2395" t="s">
        <v>1</v>
      </c>
    </row>
    <row r="2396" spans="1:9" x14ac:dyDescent="0.3">
      <c r="A2396">
        <v>119750</v>
      </c>
      <c r="B2396" t="s">
        <v>10162</v>
      </c>
      <c r="C2396" t="s">
        <v>10163</v>
      </c>
      <c r="D2396" t="s">
        <v>10164</v>
      </c>
      <c r="E2396" t="s">
        <v>1</v>
      </c>
      <c r="F2396" t="s">
        <v>1</v>
      </c>
      <c r="G2396" t="s">
        <v>10165</v>
      </c>
      <c r="H2396" t="s">
        <v>1</v>
      </c>
      <c r="I2396" t="s">
        <v>1</v>
      </c>
    </row>
    <row r="2397" spans="1:9" x14ac:dyDescent="0.3">
      <c r="A2397">
        <v>119800</v>
      </c>
      <c r="B2397" t="s">
        <v>10166</v>
      </c>
      <c r="C2397" t="s">
        <v>10167</v>
      </c>
      <c r="D2397" t="s">
        <v>10168</v>
      </c>
      <c r="E2397" t="s">
        <v>1</v>
      </c>
      <c r="F2397" t="s">
        <v>1</v>
      </c>
      <c r="G2397" t="s">
        <v>10169</v>
      </c>
      <c r="H2397" t="s">
        <v>1</v>
      </c>
      <c r="I2397" t="s">
        <v>1</v>
      </c>
    </row>
    <row r="2398" spans="1:9" x14ac:dyDescent="0.3">
      <c r="A2398">
        <v>119850</v>
      </c>
      <c r="B2398" t="s">
        <v>10170</v>
      </c>
      <c r="C2398" t="s">
        <v>10171</v>
      </c>
      <c r="D2398" t="s">
        <v>10172</v>
      </c>
      <c r="E2398" t="s">
        <v>1</v>
      </c>
      <c r="F2398" t="s">
        <v>1</v>
      </c>
      <c r="G2398" t="s">
        <v>10173</v>
      </c>
      <c r="H2398" t="s">
        <v>1</v>
      </c>
      <c r="I2398" t="s">
        <v>1</v>
      </c>
    </row>
    <row r="2399" spans="1:9" x14ac:dyDescent="0.3">
      <c r="A2399">
        <v>119900</v>
      </c>
      <c r="B2399" t="s">
        <v>10174</v>
      </c>
      <c r="C2399" t="s">
        <v>10175</v>
      </c>
      <c r="D2399" t="s">
        <v>10176</v>
      </c>
      <c r="E2399" t="s">
        <v>1</v>
      </c>
      <c r="F2399" t="s">
        <v>1</v>
      </c>
      <c r="G2399" t="s">
        <v>10177</v>
      </c>
      <c r="H2399" t="s">
        <v>1</v>
      </c>
      <c r="I2399" t="s">
        <v>1</v>
      </c>
    </row>
    <row r="2400" spans="1:9" x14ac:dyDescent="0.3">
      <c r="A2400">
        <v>119950</v>
      </c>
      <c r="B2400" t="s">
        <v>10178</v>
      </c>
      <c r="C2400" t="s">
        <v>10179</v>
      </c>
      <c r="D2400" t="s">
        <v>10180</v>
      </c>
      <c r="E2400" t="s">
        <v>1</v>
      </c>
      <c r="F2400" t="s">
        <v>1</v>
      </c>
      <c r="G2400" t="s">
        <v>10181</v>
      </c>
      <c r="H2400" t="s">
        <v>1</v>
      </c>
      <c r="I2400" t="s">
        <v>1</v>
      </c>
    </row>
    <row r="2401" spans="1:9" x14ac:dyDescent="0.3">
      <c r="A2401">
        <v>120000</v>
      </c>
      <c r="B2401" t="s">
        <v>10182</v>
      </c>
      <c r="C2401" t="s">
        <v>10183</v>
      </c>
      <c r="D2401" t="s">
        <v>10184</v>
      </c>
      <c r="E2401" t="s">
        <v>1</v>
      </c>
      <c r="F2401" t="s">
        <v>1</v>
      </c>
      <c r="G2401" t="s">
        <v>10185</v>
      </c>
      <c r="H2401" t="s">
        <v>1</v>
      </c>
      <c r="I2401" t="s">
        <v>1</v>
      </c>
    </row>
    <row r="2402" spans="1:9" x14ac:dyDescent="0.3">
      <c r="A2402">
        <v>120050</v>
      </c>
      <c r="B2402" t="s">
        <v>10186</v>
      </c>
      <c r="C2402" t="s">
        <v>10187</v>
      </c>
      <c r="D2402" t="s">
        <v>10188</v>
      </c>
      <c r="E2402" t="s">
        <v>1</v>
      </c>
      <c r="F2402" t="s">
        <v>1</v>
      </c>
      <c r="G2402" t="s">
        <v>10189</v>
      </c>
      <c r="H2402" t="s">
        <v>1</v>
      </c>
      <c r="I2402" t="s">
        <v>1</v>
      </c>
    </row>
    <row r="2403" spans="1:9" x14ac:dyDescent="0.3">
      <c r="A2403">
        <v>120100</v>
      </c>
      <c r="B2403" t="s">
        <v>10190</v>
      </c>
      <c r="C2403" t="s">
        <v>10191</v>
      </c>
      <c r="D2403" t="s">
        <v>10192</v>
      </c>
      <c r="E2403" t="s">
        <v>1</v>
      </c>
      <c r="F2403" t="s">
        <v>1</v>
      </c>
      <c r="G2403" t="s">
        <v>10193</v>
      </c>
      <c r="H2403" t="s">
        <v>1</v>
      </c>
      <c r="I2403" t="s">
        <v>1</v>
      </c>
    </row>
    <row r="2404" spans="1:9" x14ac:dyDescent="0.3">
      <c r="A2404">
        <v>120150</v>
      </c>
      <c r="B2404" t="s">
        <v>10190</v>
      </c>
      <c r="C2404" t="s">
        <v>10191</v>
      </c>
      <c r="D2404" t="s">
        <v>10192</v>
      </c>
      <c r="E2404" t="s">
        <v>1</v>
      </c>
      <c r="F2404" t="s">
        <v>1</v>
      </c>
      <c r="G2404" t="s">
        <v>10193</v>
      </c>
      <c r="H2404" t="s">
        <v>1</v>
      </c>
      <c r="I2404" t="s">
        <v>1</v>
      </c>
    </row>
    <row r="2405" spans="1:9" x14ac:dyDescent="0.3">
      <c r="A2405">
        <v>120200</v>
      </c>
      <c r="B2405" t="s">
        <v>10194</v>
      </c>
      <c r="C2405" t="s">
        <v>10195</v>
      </c>
      <c r="D2405" t="s">
        <v>10196</v>
      </c>
      <c r="E2405" t="s">
        <v>1</v>
      </c>
      <c r="F2405" t="s">
        <v>1</v>
      </c>
      <c r="G2405" t="s">
        <v>10197</v>
      </c>
      <c r="H2405" t="s">
        <v>1</v>
      </c>
      <c r="I2405" t="s">
        <v>1</v>
      </c>
    </row>
    <row r="2406" spans="1:9" x14ac:dyDescent="0.3">
      <c r="A2406">
        <v>120250</v>
      </c>
      <c r="B2406" t="s">
        <v>10198</v>
      </c>
      <c r="C2406" t="s">
        <v>10199</v>
      </c>
      <c r="D2406" t="s">
        <v>10200</v>
      </c>
      <c r="E2406" t="s">
        <v>1</v>
      </c>
      <c r="F2406" t="s">
        <v>1</v>
      </c>
      <c r="G2406" t="s">
        <v>10201</v>
      </c>
      <c r="H2406" t="s">
        <v>1</v>
      </c>
      <c r="I2406" t="s">
        <v>1</v>
      </c>
    </row>
    <row r="2407" spans="1:9" x14ac:dyDescent="0.3">
      <c r="A2407">
        <v>120300</v>
      </c>
      <c r="B2407" t="s">
        <v>10202</v>
      </c>
      <c r="C2407" t="s">
        <v>10203</v>
      </c>
      <c r="D2407" t="s">
        <v>10204</v>
      </c>
      <c r="E2407" t="s">
        <v>1</v>
      </c>
      <c r="F2407" t="s">
        <v>1</v>
      </c>
      <c r="G2407" t="s">
        <v>10205</v>
      </c>
      <c r="H2407" t="s">
        <v>1</v>
      </c>
      <c r="I2407" t="s">
        <v>1</v>
      </c>
    </row>
    <row r="2408" spans="1:9" x14ac:dyDescent="0.3">
      <c r="A2408">
        <v>120350</v>
      </c>
      <c r="B2408" t="s">
        <v>10206</v>
      </c>
      <c r="C2408" t="s">
        <v>10207</v>
      </c>
      <c r="D2408" t="s">
        <v>10208</v>
      </c>
      <c r="E2408" t="s">
        <v>1</v>
      </c>
      <c r="F2408" t="s">
        <v>1</v>
      </c>
      <c r="G2408" t="s">
        <v>10209</v>
      </c>
      <c r="H2408" t="s">
        <v>1</v>
      </c>
      <c r="I2408" t="s">
        <v>1</v>
      </c>
    </row>
    <row r="2409" spans="1:9" x14ac:dyDescent="0.3">
      <c r="A2409">
        <v>120400</v>
      </c>
      <c r="B2409" t="s">
        <v>10210</v>
      </c>
      <c r="C2409" t="s">
        <v>10211</v>
      </c>
      <c r="D2409" t="s">
        <v>10212</v>
      </c>
      <c r="E2409" t="s">
        <v>1</v>
      </c>
      <c r="F2409" t="s">
        <v>1</v>
      </c>
      <c r="G2409" t="s">
        <v>10213</v>
      </c>
      <c r="H2409" t="s">
        <v>1</v>
      </c>
      <c r="I2409" t="s">
        <v>1</v>
      </c>
    </row>
    <row r="2410" spans="1:9" x14ac:dyDescent="0.3">
      <c r="A2410">
        <v>120450</v>
      </c>
      <c r="B2410" t="s">
        <v>10214</v>
      </c>
      <c r="C2410" t="s">
        <v>10215</v>
      </c>
      <c r="D2410" t="s">
        <v>10216</v>
      </c>
      <c r="E2410" t="s">
        <v>1</v>
      </c>
      <c r="F2410" t="s">
        <v>1</v>
      </c>
      <c r="G2410" t="s">
        <v>10217</v>
      </c>
      <c r="H2410" t="s">
        <v>1</v>
      </c>
      <c r="I2410" t="s">
        <v>1</v>
      </c>
    </row>
    <row r="2411" spans="1:9" x14ac:dyDescent="0.3">
      <c r="A2411">
        <v>120500</v>
      </c>
      <c r="B2411" t="s">
        <v>10218</v>
      </c>
      <c r="C2411" t="s">
        <v>10219</v>
      </c>
      <c r="D2411" t="s">
        <v>10220</v>
      </c>
      <c r="E2411" t="s">
        <v>1</v>
      </c>
      <c r="F2411" t="s">
        <v>1</v>
      </c>
      <c r="G2411" t="s">
        <v>10221</v>
      </c>
      <c r="H2411" t="s">
        <v>1</v>
      </c>
      <c r="I2411" t="s">
        <v>1</v>
      </c>
    </row>
    <row r="2412" spans="1:9" x14ac:dyDescent="0.3">
      <c r="A2412">
        <v>120550</v>
      </c>
      <c r="B2412" t="s">
        <v>10222</v>
      </c>
      <c r="C2412" t="s">
        <v>10223</v>
      </c>
      <c r="D2412" t="s">
        <v>10224</v>
      </c>
      <c r="E2412" t="s">
        <v>1</v>
      </c>
      <c r="F2412" t="s">
        <v>1</v>
      </c>
      <c r="G2412" t="s">
        <v>10225</v>
      </c>
      <c r="H2412" t="s">
        <v>1</v>
      </c>
      <c r="I2412" t="s">
        <v>1</v>
      </c>
    </row>
    <row r="2413" spans="1:9" x14ac:dyDescent="0.3">
      <c r="A2413">
        <v>120600</v>
      </c>
      <c r="B2413" t="s">
        <v>10226</v>
      </c>
      <c r="C2413" t="s">
        <v>10227</v>
      </c>
      <c r="D2413" t="s">
        <v>10228</v>
      </c>
      <c r="E2413" t="s">
        <v>1</v>
      </c>
      <c r="F2413" t="s">
        <v>1</v>
      </c>
      <c r="G2413" t="s">
        <v>10229</v>
      </c>
      <c r="H2413" t="s">
        <v>1</v>
      </c>
      <c r="I2413" t="s">
        <v>1</v>
      </c>
    </row>
    <row r="2414" spans="1:9" x14ac:dyDescent="0.3">
      <c r="A2414">
        <v>120650</v>
      </c>
      <c r="B2414" t="s">
        <v>10230</v>
      </c>
      <c r="C2414" t="s">
        <v>10231</v>
      </c>
      <c r="D2414" t="s">
        <v>10232</v>
      </c>
      <c r="E2414" t="s">
        <v>1</v>
      </c>
      <c r="F2414" t="s">
        <v>1</v>
      </c>
      <c r="G2414" t="s">
        <v>10233</v>
      </c>
      <c r="H2414" t="s">
        <v>1</v>
      </c>
      <c r="I2414" t="s">
        <v>1</v>
      </c>
    </row>
    <row r="2415" spans="1:9" x14ac:dyDescent="0.3">
      <c r="A2415">
        <v>120700</v>
      </c>
      <c r="B2415" t="s">
        <v>10230</v>
      </c>
      <c r="C2415" t="s">
        <v>10231</v>
      </c>
      <c r="D2415" t="s">
        <v>10232</v>
      </c>
      <c r="E2415" t="s">
        <v>1</v>
      </c>
      <c r="F2415" t="s">
        <v>1</v>
      </c>
      <c r="G2415" t="s">
        <v>10233</v>
      </c>
      <c r="H2415" t="s">
        <v>1</v>
      </c>
      <c r="I2415" t="s">
        <v>1</v>
      </c>
    </row>
    <row r="2416" spans="1:9" x14ac:dyDescent="0.3">
      <c r="A2416">
        <v>120750</v>
      </c>
      <c r="B2416" t="s">
        <v>10234</v>
      </c>
      <c r="C2416" t="s">
        <v>10235</v>
      </c>
      <c r="D2416" t="s">
        <v>10236</v>
      </c>
      <c r="E2416" t="s">
        <v>1</v>
      </c>
      <c r="F2416" t="s">
        <v>1</v>
      </c>
      <c r="G2416" t="s">
        <v>10237</v>
      </c>
      <c r="H2416" t="s">
        <v>1</v>
      </c>
      <c r="I2416" t="s">
        <v>1</v>
      </c>
    </row>
    <row r="2417" spans="1:9" x14ac:dyDescent="0.3">
      <c r="A2417">
        <v>120800</v>
      </c>
      <c r="B2417" t="s">
        <v>10238</v>
      </c>
      <c r="C2417" t="s">
        <v>10239</v>
      </c>
      <c r="D2417" t="s">
        <v>10240</v>
      </c>
      <c r="E2417" t="s">
        <v>1</v>
      </c>
      <c r="F2417" t="s">
        <v>1</v>
      </c>
      <c r="G2417" t="s">
        <v>1</v>
      </c>
      <c r="H2417" t="s">
        <v>1</v>
      </c>
      <c r="I2417" t="s">
        <v>1</v>
      </c>
    </row>
    <row r="2418" spans="1:9" x14ac:dyDescent="0.3">
      <c r="A2418">
        <v>120850</v>
      </c>
      <c r="B2418" t="s">
        <v>10241</v>
      </c>
      <c r="C2418" t="s">
        <v>10242</v>
      </c>
      <c r="D2418" t="s">
        <v>10243</v>
      </c>
      <c r="E2418" t="s">
        <v>1</v>
      </c>
      <c r="F2418" t="s">
        <v>1</v>
      </c>
      <c r="G2418" t="s">
        <v>10244</v>
      </c>
      <c r="H2418" t="s">
        <v>1</v>
      </c>
      <c r="I2418" t="s">
        <v>1</v>
      </c>
    </row>
    <row r="2419" spans="1:9" x14ac:dyDescent="0.3">
      <c r="A2419">
        <v>120900</v>
      </c>
      <c r="B2419" t="s">
        <v>10245</v>
      </c>
      <c r="C2419" t="s">
        <v>10246</v>
      </c>
      <c r="D2419" t="s">
        <v>10247</v>
      </c>
      <c r="E2419" t="s">
        <v>1</v>
      </c>
      <c r="F2419" t="s">
        <v>1</v>
      </c>
      <c r="G2419" t="s">
        <v>10248</v>
      </c>
      <c r="H2419" t="s">
        <v>1</v>
      </c>
      <c r="I2419" t="s">
        <v>1</v>
      </c>
    </row>
    <row r="2420" spans="1:9" x14ac:dyDescent="0.3">
      <c r="A2420">
        <v>120950</v>
      </c>
      <c r="B2420" t="s">
        <v>10245</v>
      </c>
      <c r="C2420" t="s">
        <v>10246</v>
      </c>
      <c r="D2420" t="s">
        <v>10247</v>
      </c>
      <c r="E2420" t="s">
        <v>1</v>
      </c>
      <c r="F2420" t="s">
        <v>1</v>
      </c>
      <c r="G2420" t="s">
        <v>10248</v>
      </c>
      <c r="H2420" t="s">
        <v>1</v>
      </c>
      <c r="I2420" t="s">
        <v>1</v>
      </c>
    </row>
    <row r="2421" spans="1:9" x14ac:dyDescent="0.3">
      <c r="A2421">
        <v>121000</v>
      </c>
      <c r="B2421" t="s">
        <v>10249</v>
      </c>
      <c r="C2421" t="s">
        <v>10250</v>
      </c>
      <c r="D2421" t="s">
        <v>10251</v>
      </c>
      <c r="E2421" t="s">
        <v>1</v>
      </c>
      <c r="F2421" t="s">
        <v>1</v>
      </c>
      <c r="G2421" t="s">
        <v>10252</v>
      </c>
      <c r="H2421" t="s">
        <v>1</v>
      </c>
      <c r="I2421" t="s">
        <v>1</v>
      </c>
    </row>
    <row r="2422" spans="1:9" x14ac:dyDescent="0.3">
      <c r="A2422">
        <v>121050</v>
      </c>
      <c r="B2422" t="s">
        <v>10249</v>
      </c>
      <c r="C2422" t="s">
        <v>10250</v>
      </c>
      <c r="D2422" t="s">
        <v>10251</v>
      </c>
      <c r="E2422" t="s">
        <v>1</v>
      </c>
      <c r="F2422" t="s">
        <v>1</v>
      </c>
      <c r="G2422" t="s">
        <v>10252</v>
      </c>
      <c r="H2422" t="s">
        <v>1</v>
      </c>
      <c r="I2422" t="s">
        <v>1</v>
      </c>
    </row>
    <row r="2423" spans="1:9" x14ac:dyDescent="0.3">
      <c r="A2423">
        <v>121100</v>
      </c>
      <c r="B2423" t="s">
        <v>10253</v>
      </c>
      <c r="C2423" t="s">
        <v>10254</v>
      </c>
      <c r="D2423" t="s">
        <v>10255</v>
      </c>
      <c r="E2423" t="s">
        <v>1</v>
      </c>
      <c r="F2423" t="s">
        <v>1</v>
      </c>
      <c r="G2423" t="s">
        <v>10256</v>
      </c>
      <c r="H2423" t="s">
        <v>1</v>
      </c>
      <c r="I2423" t="s">
        <v>1</v>
      </c>
    </row>
    <row r="2424" spans="1:9" x14ac:dyDescent="0.3">
      <c r="A2424">
        <v>121150</v>
      </c>
      <c r="B2424" t="s">
        <v>10253</v>
      </c>
      <c r="C2424" t="s">
        <v>10254</v>
      </c>
      <c r="D2424" t="s">
        <v>10255</v>
      </c>
      <c r="E2424" t="s">
        <v>1</v>
      </c>
      <c r="F2424" t="s">
        <v>1</v>
      </c>
      <c r="G2424" t="s">
        <v>10256</v>
      </c>
      <c r="H2424" t="s">
        <v>1</v>
      </c>
      <c r="I2424" t="s">
        <v>1</v>
      </c>
    </row>
    <row r="2425" spans="1:9" x14ac:dyDescent="0.3">
      <c r="A2425">
        <v>121200</v>
      </c>
      <c r="B2425" t="s">
        <v>10257</v>
      </c>
      <c r="C2425" t="s">
        <v>10258</v>
      </c>
      <c r="D2425" t="s">
        <v>10259</v>
      </c>
      <c r="E2425" t="s">
        <v>1</v>
      </c>
      <c r="F2425" t="s">
        <v>1</v>
      </c>
      <c r="G2425" t="s">
        <v>10260</v>
      </c>
      <c r="H2425" t="s">
        <v>1</v>
      </c>
      <c r="I2425" t="s">
        <v>1</v>
      </c>
    </row>
    <row r="2426" spans="1:9" x14ac:dyDescent="0.3">
      <c r="A2426">
        <v>121250</v>
      </c>
      <c r="B2426" t="s">
        <v>10261</v>
      </c>
      <c r="C2426" t="s">
        <v>10262</v>
      </c>
      <c r="D2426" t="s">
        <v>10263</v>
      </c>
      <c r="E2426" t="s">
        <v>1</v>
      </c>
      <c r="F2426" t="s">
        <v>1</v>
      </c>
      <c r="G2426" t="s">
        <v>10264</v>
      </c>
      <c r="H2426" t="s">
        <v>1</v>
      </c>
      <c r="I2426" t="s">
        <v>1</v>
      </c>
    </row>
    <row r="2427" spans="1:9" x14ac:dyDescent="0.3">
      <c r="A2427">
        <v>121300</v>
      </c>
      <c r="B2427" t="s">
        <v>10265</v>
      </c>
      <c r="C2427" t="s">
        <v>10266</v>
      </c>
      <c r="D2427" t="s">
        <v>10267</v>
      </c>
      <c r="E2427" t="s">
        <v>1</v>
      </c>
      <c r="F2427" t="s">
        <v>1</v>
      </c>
      <c r="G2427" t="s">
        <v>10268</v>
      </c>
      <c r="H2427" t="s">
        <v>1</v>
      </c>
      <c r="I2427" t="s">
        <v>1</v>
      </c>
    </row>
    <row r="2428" spans="1:9" x14ac:dyDescent="0.3">
      <c r="A2428">
        <v>121350</v>
      </c>
      <c r="B2428" t="s">
        <v>10269</v>
      </c>
      <c r="C2428" t="s">
        <v>10270</v>
      </c>
      <c r="D2428" t="s">
        <v>10271</v>
      </c>
      <c r="E2428" t="s">
        <v>1</v>
      </c>
      <c r="F2428" t="s">
        <v>1</v>
      </c>
      <c r="G2428" t="s">
        <v>10272</v>
      </c>
      <c r="H2428" t="s">
        <v>1</v>
      </c>
      <c r="I2428" t="s">
        <v>1</v>
      </c>
    </row>
    <row r="2429" spans="1:9" x14ac:dyDescent="0.3">
      <c r="A2429">
        <v>121400</v>
      </c>
      <c r="B2429" t="s">
        <v>10273</v>
      </c>
      <c r="C2429" t="s">
        <v>10274</v>
      </c>
      <c r="D2429" t="s">
        <v>10275</v>
      </c>
      <c r="E2429" t="s">
        <v>1</v>
      </c>
      <c r="F2429" t="s">
        <v>1</v>
      </c>
      <c r="G2429" t="s">
        <v>10276</v>
      </c>
      <c r="H2429" t="s">
        <v>1</v>
      </c>
      <c r="I2429" t="s">
        <v>1</v>
      </c>
    </row>
    <row r="2430" spans="1:9" x14ac:dyDescent="0.3">
      <c r="A2430">
        <v>121450</v>
      </c>
      <c r="B2430" t="s">
        <v>10277</v>
      </c>
      <c r="C2430" t="s">
        <v>10278</v>
      </c>
      <c r="D2430" t="s">
        <v>10279</v>
      </c>
      <c r="E2430" t="s">
        <v>1</v>
      </c>
      <c r="F2430" t="s">
        <v>1</v>
      </c>
      <c r="G2430" t="s">
        <v>10280</v>
      </c>
      <c r="H2430" t="s">
        <v>1</v>
      </c>
      <c r="I2430" t="s">
        <v>1</v>
      </c>
    </row>
    <row r="2431" spans="1:9" x14ac:dyDescent="0.3">
      <c r="A2431">
        <v>121500</v>
      </c>
      <c r="B2431" t="s">
        <v>10281</v>
      </c>
      <c r="C2431" t="s">
        <v>10282</v>
      </c>
      <c r="D2431" t="s">
        <v>10283</v>
      </c>
      <c r="E2431" t="s">
        <v>1</v>
      </c>
      <c r="F2431" t="s">
        <v>1</v>
      </c>
      <c r="G2431" t="s">
        <v>10284</v>
      </c>
      <c r="H2431" t="s">
        <v>1</v>
      </c>
      <c r="I2431" t="s">
        <v>1</v>
      </c>
    </row>
    <row r="2432" spans="1:9" x14ac:dyDescent="0.3">
      <c r="A2432">
        <v>121550</v>
      </c>
      <c r="B2432" t="s">
        <v>10285</v>
      </c>
      <c r="C2432" t="s">
        <v>10286</v>
      </c>
      <c r="D2432" t="s">
        <v>10287</v>
      </c>
      <c r="E2432" t="s">
        <v>1</v>
      </c>
      <c r="F2432" t="s">
        <v>1</v>
      </c>
      <c r="G2432" t="s">
        <v>10288</v>
      </c>
      <c r="H2432" t="s">
        <v>1</v>
      </c>
      <c r="I2432" t="s">
        <v>1</v>
      </c>
    </row>
    <row r="2433" spans="1:9" x14ac:dyDescent="0.3">
      <c r="A2433">
        <v>121600</v>
      </c>
      <c r="B2433" t="s">
        <v>10289</v>
      </c>
      <c r="C2433" t="s">
        <v>10290</v>
      </c>
      <c r="D2433" t="s">
        <v>10291</v>
      </c>
      <c r="E2433" t="s">
        <v>1</v>
      </c>
      <c r="F2433" t="s">
        <v>1</v>
      </c>
      <c r="G2433" t="s">
        <v>10292</v>
      </c>
      <c r="H2433" t="s">
        <v>1</v>
      </c>
      <c r="I2433" t="s">
        <v>1</v>
      </c>
    </row>
    <row r="2434" spans="1:9" x14ac:dyDescent="0.3">
      <c r="A2434">
        <v>121650</v>
      </c>
      <c r="B2434" t="s">
        <v>10293</v>
      </c>
      <c r="C2434" t="s">
        <v>10294</v>
      </c>
      <c r="D2434" t="s">
        <v>10295</v>
      </c>
      <c r="E2434" t="s">
        <v>1</v>
      </c>
      <c r="F2434" t="s">
        <v>1</v>
      </c>
      <c r="G2434" t="s">
        <v>10296</v>
      </c>
      <c r="H2434" t="s">
        <v>1</v>
      </c>
      <c r="I2434" t="s">
        <v>1</v>
      </c>
    </row>
    <row r="2435" spans="1:9" x14ac:dyDescent="0.3">
      <c r="A2435">
        <v>121700</v>
      </c>
      <c r="B2435" t="s">
        <v>10293</v>
      </c>
      <c r="C2435" t="s">
        <v>10294</v>
      </c>
      <c r="D2435" t="s">
        <v>10295</v>
      </c>
      <c r="E2435" t="s">
        <v>1</v>
      </c>
      <c r="F2435" t="s">
        <v>1</v>
      </c>
      <c r="G2435" t="s">
        <v>10296</v>
      </c>
      <c r="H2435" t="s">
        <v>1</v>
      </c>
      <c r="I2435" t="s">
        <v>1</v>
      </c>
    </row>
    <row r="2436" spans="1:9" x14ac:dyDescent="0.3">
      <c r="A2436">
        <v>121750</v>
      </c>
      <c r="B2436" t="s">
        <v>10297</v>
      </c>
      <c r="C2436" t="s">
        <v>10298</v>
      </c>
      <c r="D2436" t="s">
        <v>10299</v>
      </c>
      <c r="E2436" t="s">
        <v>1</v>
      </c>
      <c r="F2436" t="s">
        <v>1</v>
      </c>
      <c r="G2436" t="s">
        <v>10300</v>
      </c>
      <c r="H2436" t="s">
        <v>1</v>
      </c>
      <c r="I2436" t="s">
        <v>1</v>
      </c>
    </row>
    <row r="2437" spans="1:9" x14ac:dyDescent="0.3">
      <c r="A2437">
        <v>121800</v>
      </c>
      <c r="B2437" t="s">
        <v>10301</v>
      </c>
      <c r="C2437" t="s">
        <v>10302</v>
      </c>
      <c r="D2437" t="s">
        <v>10303</v>
      </c>
      <c r="E2437" t="s">
        <v>1</v>
      </c>
      <c r="F2437" t="s">
        <v>1</v>
      </c>
      <c r="G2437" t="s">
        <v>10304</v>
      </c>
      <c r="H2437" t="s">
        <v>1</v>
      </c>
      <c r="I2437" t="s">
        <v>1</v>
      </c>
    </row>
    <row r="2438" spans="1:9" x14ac:dyDescent="0.3">
      <c r="A2438">
        <v>121850</v>
      </c>
      <c r="B2438" t="s">
        <v>10305</v>
      </c>
      <c r="C2438" t="s">
        <v>10306</v>
      </c>
      <c r="D2438" t="s">
        <v>10307</v>
      </c>
      <c r="E2438" t="s">
        <v>1</v>
      </c>
      <c r="F2438" t="s">
        <v>1</v>
      </c>
      <c r="G2438" t="s">
        <v>10308</v>
      </c>
      <c r="H2438" t="s">
        <v>1</v>
      </c>
      <c r="I2438" t="s">
        <v>1</v>
      </c>
    </row>
    <row r="2439" spans="1:9" x14ac:dyDescent="0.3">
      <c r="A2439">
        <v>121900</v>
      </c>
      <c r="B2439" t="s">
        <v>10309</v>
      </c>
      <c r="C2439" t="s">
        <v>10310</v>
      </c>
      <c r="D2439" t="s">
        <v>10311</v>
      </c>
      <c r="E2439" t="s">
        <v>1</v>
      </c>
      <c r="F2439" t="s">
        <v>1</v>
      </c>
      <c r="G2439" t="s">
        <v>10312</v>
      </c>
      <c r="H2439" t="s">
        <v>1</v>
      </c>
      <c r="I2439" t="s">
        <v>1</v>
      </c>
    </row>
    <row r="2440" spans="1:9" x14ac:dyDescent="0.3">
      <c r="A2440">
        <v>121950</v>
      </c>
      <c r="B2440" t="s">
        <v>10313</v>
      </c>
      <c r="C2440" t="s">
        <v>10314</v>
      </c>
      <c r="D2440" t="s">
        <v>10315</v>
      </c>
      <c r="E2440" t="s">
        <v>1</v>
      </c>
      <c r="F2440" t="s">
        <v>1</v>
      </c>
      <c r="G2440" t="s">
        <v>10316</v>
      </c>
      <c r="H2440" t="s">
        <v>1</v>
      </c>
      <c r="I2440" t="s">
        <v>1</v>
      </c>
    </row>
    <row r="2441" spans="1:9" x14ac:dyDescent="0.3">
      <c r="A2441">
        <v>122000</v>
      </c>
      <c r="B2441" t="s">
        <v>10317</v>
      </c>
      <c r="C2441" t="s">
        <v>10318</v>
      </c>
      <c r="D2441" t="s">
        <v>10319</v>
      </c>
      <c r="E2441" t="s">
        <v>1</v>
      </c>
      <c r="F2441" t="s">
        <v>1</v>
      </c>
      <c r="G2441" t="s">
        <v>10320</v>
      </c>
      <c r="H2441" t="s">
        <v>1</v>
      </c>
      <c r="I2441" t="s">
        <v>1</v>
      </c>
    </row>
    <row r="2442" spans="1:9" x14ac:dyDescent="0.3">
      <c r="A2442">
        <v>122050</v>
      </c>
      <c r="B2442" t="s">
        <v>10321</v>
      </c>
      <c r="C2442" t="s">
        <v>10322</v>
      </c>
      <c r="D2442" t="s">
        <v>10323</v>
      </c>
      <c r="E2442" t="s">
        <v>1</v>
      </c>
      <c r="F2442" t="s">
        <v>1</v>
      </c>
      <c r="G2442" t="s">
        <v>10324</v>
      </c>
      <c r="H2442" t="s">
        <v>1</v>
      </c>
      <c r="I2442" t="s">
        <v>1</v>
      </c>
    </row>
    <row r="2443" spans="1:9" x14ac:dyDescent="0.3">
      <c r="A2443">
        <v>122100</v>
      </c>
      <c r="B2443" t="s">
        <v>10325</v>
      </c>
      <c r="C2443" t="s">
        <v>10326</v>
      </c>
      <c r="D2443" t="s">
        <v>10327</v>
      </c>
      <c r="E2443" t="s">
        <v>1</v>
      </c>
      <c r="F2443" t="s">
        <v>1</v>
      </c>
      <c r="G2443" t="s">
        <v>10328</v>
      </c>
      <c r="H2443" t="s">
        <v>1</v>
      </c>
      <c r="I2443" t="s">
        <v>1</v>
      </c>
    </row>
    <row r="2444" spans="1:9" x14ac:dyDescent="0.3">
      <c r="A2444">
        <v>122150</v>
      </c>
      <c r="B2444" t="s">
        <v>10329</v>
      </c>
      <c r="C2444" t="s">
        <v>10330</v>
      </c>
      <c r="D2444" t="s">
        <v>10331</v>
      </c>
      <c r="E2444" t="s">
        <v>1</v>
      </c>
      <c r="F2444" t="s">
        <v>1</v>
      </c>
      <c r="G2444" t="s">
        <v>10332</v>
      </c>
      <c r="H2444" t="s">
        <v>1</v>
      </c>
      <c r="I2444" t="s">
        <v>1</v>
      </c>
    </row>
    <row r="2445" spans="1:9" x14ac:dyDescent="0.3">
      <c r="A2445">
        <v>122200</v>
      </c>
      <c r="B2445" t="s">
        <v>10333</v>
      </c>
      <c r="C2445" t="s">
        <v>10334</v>
      </c>
      <c r="D2445" t="s">
        <v>10335</v>
      </c>
      <c r="E2445" t="s">
        <v>1</v>
      </c>
      <c r="F2445" t="s">
        <v>1</v>
      </c>
      <c r="G2445" t="s">
        <v>10336</v>
      </c>
      <c r="H2445" t="s">
        <v>1</v>
      </c>
      <c r="I2445" t="s">
        <v>1</v>
      </c>
    </row>
    <row r="2446" spans="1:9" x14ac:dyDescent="0.3">
      <c r="A2446">
        <v>122250</v>
      </c>
      <c r="B2446" t="s">
        <v>10337</v>
      </c>
      <c r="C2446" t="s">
        <v>10338</v>
      </c>
      <c r="D2446" t="s">
        <v>10339</v>
      </c>
      <c r="E2446" t="s">
        <v>1</v>
      </c>
      <c r="F2446" t="s">
        <v>1</v>
      </c>
      <c r="G2446" t="s">
        <v>10340</v>
      </c>
      <c r="H2446" t="s">
        <v>1</v>
      </c>
      <c r="I2446" t="s">
        <v>1</v>
      </c>
    </row>
    <row r="2447" spans="1:9" x14ac:dyDescent="0.3">
      <c r="A2447">
        <v>122300</v>
      </c>
      <c r="B2447" t="s">
        <v>10341</v>
      </c>
      <c r="C2447" t="s">
        <v>10342</v>
      </c>
      <c r="D2447" t="s">
        <v>10343</v>
      </c>
      <c r="E2447" t="s">
        <v>1</v>
      </c>
      <c r="F2447" t="s">
        <v>1</v>
      </c>
      <c r="G2447" t="s">
        <v>10344</v>
      </c>
      <c r="H2447" t="s">
        <v>1</v>
      </c>
      <c r="I2447" t="s">
        <v>1</v>
      </c>
    </row>
    <row r="2448" spans="1:9" x14ac:dyDescent="0.3">
      <c r="A2448">
        <v>122350</v>
      </c>
      <c r="B2448" t="s">
        <v>10345</v>
      </c>
      <c r="C2448" t="s">
        <v>10346</v>
      </c>
      <c r="D2448" t="s">
        <v>10347</v>
      </c>
      <c r="E2448" t="s">
        <v>1</v>
      </c>
      <c r="F2448" t="s">
        <v>1</v>
      </c>
      <c r="G2448" t="s">
        <v>10348</v>
      </c>
      <c r="H2448" t="s">
        <v>1</v>
      </c>
      <c r="I2448" t="s">
        <v>1</v>
      </c>
    </row>
    <row r="2449" spans="1:9" x14ac:dyDescent="0.3">
      <c r="A2449">
        <v>122400</v>
      </c>
      <c r="B2449" t="s">
        <v>10349</v>
      </c>
      <c r="C2449" t="s">
        <v>10350</v>
      </c>
      <c r="D2449" t="s">
        <v>10351</v>
      </c>
      <c r="E2449" t="s">
        <v>1</v>
      </c>
      <c r="F2449" t="s">
        <v>1</v>
      </c>
      <c r="G2449" t="s">
        <v>1</v>
      </c>
      <c r="H2449" t="s">
        <v>1</v>
      </c>
      <c r="I2449" t="s">
        <v>1</v>
      </c>
    </row>
    <row r="2450" spans="1:9" x14ac:dyDescent="0.3">
      <c r="A2450">
        <v>122450</v>
      </c>
      <c r="B2450" t="s">
        <v>10352</v>
      </c>
      <c r="C2450" t="s">
        <v>10353</v>
      </c>
      <c r="D2450" t="s">
        <v>10354</v>
      </c>
      <c r="E2450" t="s">
        <v>1</v>
      </c>
      <c r="F2450" t="s">
        <v>1</v>
      </c>
      <c r="G2450" t="s">
        <v>1</v>
      </c>
      <c r="H2450" t="s">
        <v>1</v>
      </c>
      <c r="I2450" t="s">
        <v>1</v>
      </c>
    </row>
    <row r="2451" spans="1:9" x14ac:dyDescent="0.3">
      <c r="A2451">
        <v>122500</v>
      </c>
      <c r="B2451" t="s">
        <v>10355</v>
      </c>
      <c r="C2451" t="s">
        <v>10356</v>
      </c>
      <c r="D2451" t="s">
        <v>10357</v>
      </c>
      <c r="E2451" t="s">
        <v>1</v>
      </c>
      <c r="F2451" t="s">
        <v>1</v>
      </c>
      <c r="G2451" t="s">
        <v>1</v>
      </c>
      <c r="H2451" t="s">
        <v>1</v>
      </c>
      <c r="I2451" t="s">
        <v>1</v>
      </c>
    </row>
    <row r="2452" spans="1:9" x14ac:dyDescent="0.3">
      <c r="A2452">
        <v>122550</v>
      </c>
      <c r="B2452" t="s">
        <v>10358</v>
      </c>
      <c r="C2452" t="s">
        <v>10359</v>
      </c>
      <c r="D2452" t="s">
        <v>10360</v>
      </c>
      <c r="E2452" t="s">
        <v>1</v>
      </c>
      <c r="F2452" t="s">
        <v>1</v>
      </c>
      <c r="G2452" t="s">
        <v>1</v>
      </c>
      <c r="H2452" t="s">
        <v>1</v>
      </c>
      <c r="I2452" t="s">
        <v>1</v>
      </c>
    </row>
    <row r="2453" spans="1:9" x14ac:dyDescent="0.3">
      <c r="A2453">
        <v>122600</v>
      </c>
      <c r="B2453" t="s">
        <v>10358</v>
      </c>
      <c r="C2453" t="s">
        <v>10359</v>
      </c>
      <c r="D2453" t="s">
        <v>10360</v>
      </c>
      <c r="E2453" t="s">
        <v>1</v>
      </c>
      <c r="F2453" t="s">
        <v>1</v>
      </c>
      <c r="G2453" t="s">
        <v>1</v>
      </c>
      <c r="H2453" t="s">
        <v>1</v>
      </c>
      <c r="I2453" t="s">
        <v>1</v>
      </c>
    </row>
    <row r="2454" spans="1:9" x14ac:dyDescent="0.3">
      <c r="A2454">
        <v>122650</v>
      </c>
      <c r="B2454" t="s">
        <v>10361</v>
      </c>
      <c r="C2454" t="s">
        <v>10362</v>
      </c>
      <c r="D2454" t="s">
        <v>10363</v>
      </c>
      <c r="E2454" t="s">
        <v>1</v>
      </c>
      <c r="F2454" t="s">
        <v>1</v>
      </c>
      <c r="G2454" t="s">
        <v>1</v>
      </c>
      <c r="H2454" t="s">
        <v>1</v>
      </c>
      <c r="I2454" t="s">
        <v>1</v>
      </c>
    </row>
    <row r="2455" spans="1:9" x14ac:dyDescent="0.3">
      <c r="A2455">
        <v>122700</v>
      </c>
      <c r="B2455" t="s">
        <v>10361</v>
      </c>
      <c r="C2455" t="s">
        <v>10362</v>
      </c>
      <c r="D2455" t="s">
        <v>10363</v>
      </c>
      <c r="E2455" t="s">
        <v>1</v>
      </c>
      <c r="F2455" t="s">
        <v>1</v>
      </c>
      <c r="G2455" t="s">
        <v>1</v>
      </c>
      <c r="H2455" t="s">
        <v>1</v>
      </c>
      <c r="I2455" t="s">
        <v>1</v>
      </c>
    </row>
    <row r="2456" spans="1:9" x14ac:dyDescent="0.3">
      <c r="A2456">
        <v>122750</v>
      </c>
      <c r="B2456" t="s">
        <v>10364</v>
      </c>
      <c r="C2456" t="s">
        <v>10365</v>
      </c>
      <c r="D2456" t="s">
        <v>10366</v>
      </c>
      <c r="E2456" t="s">
        <v>1</v>
      </c>
      <c r="F2456" t="s">
        <v>1</v>
      </c>
      <c r="G2456" t="s">
        <v>1</v>
      </c>
      <c r="H2456" t="s">
        <v>1</v>
      </c>
      <c r="I2456" t="s">
        <v>1</v>
      </c>
    </row>
    <row r="2457" spans="1:9" x14ac:dyDescent="0.3">
      <c r="A2457">
        <v>122800</v>
      </c>
      <c r="B2457" t="s">
        <v>10364</v>
      </c>
      <c r="C2457" t="s">
        <v>10365</v>
      </c>
      <c r="D2457" t="s">
        <v>10366</v>
      </c>
      <c r="E2457" t="s">
        <v>1</v>
      </c>
      <c r="F2457" t="s">
        <v>1</v>
      </c>
      <c r="G2457" t="s">
        <v>1</v>
      </c>
      <c r="H2457" t="s">
        <v>1</v>
      </c>
      <c r="I2457" t="s">
        <v>1</v>
      </c>
    </row>
    <row r="2458" spans="1:9" x14ac:dyDescent="0.3">
      <c r="A2458">
        <v>122850</v>
      </c>
      <c r="B2458" t="s">
        <v>10367</v>
      </c>
      <c r="C2458" t="s">
        <v>10368</v>
      </c>
      <c r="D2458" t="s">
        <v>10369</v>
      </c>
      <c r="E2458" t="s">
        <v>1</v>
      </c>
      <c r="F2458" t="s">
        <v>1</v>
      </c>
      <c r="G2458" t="s">
        <v>1</v>
      </c>
      <c r="H2458" t="s">
        <v>1</v>
      </c>
      <c r="I2458" t="s">
        <v>1</v>
      </c>
    </row>
    <row r="2459" spans="1:9" x14ac:dyDescent="0.3">
      <c r="A2459">
        <v>122900</v>
      </c>
      <c r="B2459" t="s">
        <v>10370</v>
      </c>
      <c r="C2459" t="s">
        <v>10371</v>
      </c>
      <c r="D2459" t="s">
        <v>10372</v>
      </c>
      <c r="E2459" t="s">
        <v>1</v>
      </c>
      <c r="F2459" t="s">
        <v>1</v>
      </c>
      <c r="G2459" t="s">
        <v>1</v>
      </c>
      <c r="H2459" t="s">
        <v>1</v>
      </c>
      <c r="I2459" t="s">
        <v>1</v>
      </c>
    </row>
    <row r="2460" spans="1:9" x14ac:dyDescent="0.3">
      <c r="A2460">
        <v>122950</v>
      </c>
      <c r="B2460" t="s">
        <v>10370</v>
      </c>
      <c r="C2460" t="s">
        <v>10371</v>
      </c>
      <c r="D2460" t="s">
        <v>10372</v>
      </c>
      <c r="E2460" t="s">
        <v>1</v>
      </c>
      <c r="F2460" t="s">
        <v>1</v>
      </c>
      <c r="G2460" t="s">
        <v>1</v>
      </c>
      <c r="H2460" t="s">
        <v>1</v>
      </c>
      <c r="I2460" t="s">
        <v>1</v>
      </c>
    </row>
    <row r="2461" spans="1:9" x14ac:dyDescent="0.3">
      <c r="A2461">
        <v>123000</v>
      </c>
      <c r="B2461" t="s">
        <v>10373</v>
      </c>
      <c r="C2461" t="s">
        <v>10374</v>
      </c>
      <c r="D2461" t="s">
        <v>10375</v>
      </c>
      <c r="E2461" t="s">
        <v>1</v>
      </c>
      <c r="F2461" t="s">
        <v>1</v>
      </c>
      <c r="G2461" t="s">
        <v>1</v>
      </c>
      <c r="H2461" t="s">
        <v>1</v>
      </c>
      <c r="I2461" t="s">
        <v>1</v>
      </c>
    </row>
    <row r="2462" spans="1:9" x14ac:dyDescent="0.3">
      <c r="A2462">
        <v>123050</v>
      </c>
      <c r="B2462" t="s">
        <v>10376</v>
      </c>
      <c r="C2462" t="s">
        <v>10377</v>
      </c>
      <c r="D2462" t="s">
        <v>10378</v>
      </c>
      <c r="E2462" t="s">
        <v>1</v>
      </c>
      <c r="F2462" t="s">
        <v>1</v>
      </c>
      <c r="G2462" t="s">
        <v>1</v>
      </c>
      <c r="H2462" t="s">
        <v>1</v>
      </c>
      <c r="I2462" t="s">
        <v>1</v>
      </c>
    </row>
    <row r="2463" spans="1:9" x14ac:dyDescent="0.3">
      <c r="A2463">
        <v>123100</v>
      </c>
      <c r="B2463" t="s">
        <v>10379</v>
      </c>
      <c r="C2463" t="s">
        <v>10380</v>
      </c>
      <c r="D2463" t="s">
        <v>10381</v>
      </c>
      <c r="E2463" t="s">
        <v>1</v>
      </c>
      <c r="F2463" t="s">
        <v>1</v>
      </c>
      <c r="G2463" t="s">
        <v>1</v>
      </c>
      <c r="H2463" t="s">
        <v>1</v>
      </c>
      <c r="I2463" t="s">
        <v>1</v>
      </c>
    </row>
    <row r="2464" spans="1:9" x14ac:dyDescent="0.3">
      <c r="A2464">
        <v>123150</v>
      </c>
      <c r="B2464" t="s">
        <v>10382</v>
      </c>
      <c r="C2464" t="s">
        <v>10383</v>
      </c>
      <c r="D2464" t="s">
        <v>10384</v>
      </c>
      <c r="E2464" t="s">
        <v>1</v>
      </c>
      <c r="F2464" t="s">
        <v>1</v>
      </c>
      <c r="G2464" t="s">
        <v>1</v>
      </c>
      <c r="H2464" t="s">
        <v>1</v>
      </c>
      <c r="I2464" t="s">
        <v>1</v>
      </c>
    </row>
    <row r="2465" spans="1:9" x14ac:dyDescent="0.3">
      <c r="A2465">
        <v>123200</v>
      </c>
      <c r="B2465" t="s">
        <v>10385</v>
      </c>
      <c r="C2465" t="s">
        <v>10386</v>
      </c>
      <c r="D2465" t="s">
        <v>10387</v>
      </c>
      <c r="E2465" t="s">
        <v>1</v>
      </c>
      <c r="F2465" t="s">
        <v>1</v>
      </c>
      <c r="G2465" t="s">
        <v>1</v>
      </c>
      <c r="H2465" t="s">
        <v>1</v>
      </c>
      <c r="I2465" t="s">
        <v>1</v>
      </c>
    </row>
    <row r="2466" spans="1:9" x14ac:dyDescent="0.3">
      <c r="A2466">
        <v>123250</v>
      </c>
      <c r="B2466" t="s">
        <v>10388</v>
      </c>
      <c r="C2466" t="s">
        <v>10389</v>
      </c>
      <c r="D2466" t="s">
        <v>10390</v>
      </c>
      <c r="E2466" t="s">
        <v>1</v>
      </c>
      <c r="F2466" t="s">
        <v>1</v>
      </c>
      <c r="G2466" t="s">
        <v>1</v>
      </c>
      <c r="H2466" t="s">
        <v>1</v>
      </c>
      <c r="I2466" t="s">
        <v>1</v>
      </c>
    </row>
    <row r="2467" spans="1:9" x14ac:dyDescent="0.3">
      <c r="A2467">
        <v>123300</v>
      </c>
      <c r="B2467" t="s">
        <v>10391</v>
      </c>
      <c r="C2467" t="s">
        <v>10392</v>
      </c>
      <c r="D2467" t="s">
        <v>10393</v>
      </c>
      <c r="E2467" t="s">
        <v>1</v>
      </c>
      <c r="F2467" t="s">
        <v>1</v>
      </c>
      <c r="G2467" t="s">
        <v>1</v>
      </c>
      <c r="H2467" t="s">
        <v>1</v>
      </c>
      <c r="I2467" t="s">
        <v>1</v>
      </c>
    </row>
    <row r="2468" spans="1:9" x14ac:dyDescent="0.3">
      <c r="A2468">
        <v>123350</v>
      </c>
      <c r="B2468" t="s">
        <v>10394</v>
      </c>
      <c r="C2468" t="s">
        <v>10395</v>
      </c>
      <c r="D2468" t="s">
        <v>10396</v>
      </c>
      <c r="E2468" t="s">
        <v>1</v>
      </c>
      <c r="F2468" t="s">
        <v>1</v>
      </c>
      <c r="G2468" t="s">
        <v>1</v>
      </c>
      <c r="H2468" t="s">
        <v>1</v>
      </c>
      <c r="I2468" t="s">
        <v>1</v>
      </c>
    </row>
    <row r="2469" spans="1:9" x14ac:dyDescent="0.3">
      <c r="A2469">
        <v>123400</v>
      </c>
      <c r="B2469" t="s">
        <v>10394</v>
      </c>
      <c r="C2469" t="s">
        <v>10395</v>
      </c>
      <c r="D2469" t="s">
        <v>10396</v>
      </c>
      <c r="E2469" t="s">
        <v>1</v>
      </c>
      <c r="F2469" t="s">
        <v>1</v>
      </c>
      <c r="G2469" t="s">
        <v>1</v>
      </c>
      <c r="H2469" t="s">
        <v>1</v>
      </c>
      <c r="I2469" t="s">
        <v>1</v>
      </c>
    </row>
    <row r="2470" spans="1:9" x14ac:dyDescent="0.3">
      <c r="A2470">
        <v>123450</v>
      </c>
      <c r="B2470" t="s">
        <v>10394</v>
      </c>
      <c r="C2470" t="s">
        <v>10395</v>
      </c>
      <c r="D2470" t="s">
        <v>10396</v>
      </c>
      <c r="E2470" t="s">
        <v>1</v>
      </c>
      <c r="F2470" t="s">
        <v>1</v>
      </c>
      <c r="G2470" t="s">
        <v>1</v>
      </c>
      <c r="H2470" t="s">
        <v>1</v>
      </c>
      <c r="I2470" t="s">
        <v>1</v>
      </c>
    </row>
    <row r="2471" spans="1:9" x14ac:dyDescent="0.3">
      <c r="A2471">
        <v>123500</v>
      </c>
      <c r="B2471" t="s">
        <v>10397</v>
      </c>
      <c r="C2471" t="s">
        <v>10398</v>
      </c>
      <c r="D2471" t="s">
        <v>10399</v>
      </c>
      <c r="E2471" t="s">
        <v>1</v>
      </c>
      <c r="F2471" t="s">
        <v>1</v>
      </c>
      <c r="G2471" t="s">
        <v>1</v>
      </c>
      <c r="H2471" t="s">
        <v>1</v>
      </c>
      <c r="I2471" t="s">
        <v>1</v>
      </c>
    </row>
    <row r="2472" spans="1:9" x14ac:dyDescent="0.3">
      <c r="A2472">
        <v>123550</v>
      </c>
      <c r="B2472" t="s">
        <v>10400</v>
      </c>
      <c r="C2472" t="s">
        <v>10401</v>
      </c>
      <c r="D2472" t="s">
        <v>10402</v>
      </c>
      <c r="E2472" t="s">
        <v>1</v>
      </c>
      <c r="F2472" t="s">
        <v>1</v>
      </c>
      <c r="G2472" t="s">
        <v>1</v>
      </c>
      <c r="H2472" t="s">
        <v>1</v>
      </c>
      <c r="I2472" t="s">
        <v>1</v>
      </c>
    </row>
    <row r="2473" spans="1:9" x14ac:dyDescent="0.3">
      <c r="A2473">
        <v>123600</v>
      </c>
      <c r="B2473" t="s">
        <v>10403</v>
      </c>
      <c r="C2473" t="s">
        <v>10404</v>
      </c>
      <c r="D2473" t="s">
        <v>10405</v>
      </c>
      <c r="E2473" t="s">
        <v>1</v>
      </c>
      <c r="F2473" t="s">
        <v>1</v>
      </c>
      <c r="G2473" t="s">
        <v>1</v>
      </c>
      <c r="H2473" t="s">
        <v>1</v>
      </c>
      <c r="I2473" t="s">
        <v>1</v>
      </c>
    </row>
    <row r="2474" spans="1:9" x14ac:dyDescent="0.3">
      <c r="A2474">
        <v>123650</v>
      </c>
      <c r="B2474" t="s">
        <v>10403</v>
      </c>
      <c r="C2474" t="s">
        <v>10404</v>
      </c>
      <c r="D2474" t="s">
        <v>10405</v>
      </c>
      <c r="E2474" t="s">
        <v>1</v>
      </c>
      <c r="F2474" t="s">
        <v>1</v>
      </c>
      <c r="G2474" t="s">
        <v>1</v>
      </c>
      <c r="H2474" t="s">
        <v>1</v>
      </c>
      <c r="I2474" t="s">
        <v>1</v>
      </c>
    </row>
    <row r="2475" spans="1:9" x14ac:dyDescent="0.3">
      <c r="A2475">
        <v>123700</v>
      </c>
      <c r="B2475" t="s">
        <v>10406</v>
      </c>
      <c r="C2475" t="s">
        <v>10407</v>
      </c>
      <c r="D2475" t="s">
        <v>10408</v>
      </c>
      <c r="E2475" t="s">
        <v>1</v>
      </c>
      <c r="F2475" t="s">
        <v>1</v>
      </c>
      <c r="G2475" t="s">
        <v>1</v>
      </c>
      <c r="H2475" t="s">
        <v>1</v>
      </c>
      <c r="I2475" t="s">
        <v>1</v>
      </c>
    </row>
    <row r="2476" spans="1:9" x14ac:dyDescent="0.3">
      <c r="A2476">
        <v>123750</v>
      </c>
      <c r="B2476" t="s">
        <v>10406</v>
      </c>
      <c r="C2476" t="s">
        <v>10407</v>
      </c>
      <c r="D2476" t="s">
        <v>10408</v>
      </c>
      <c r="E2476" t="s">
        <v>1</v>
      </c>
      <c r="F2476" t="s">
        <v>1</v>
      </c>
      <c r="G2476" t="s">
        <v>1</v>
      </c>
      <c r="H2476" t="s">
        <v>1</v>
      </c>
      <c r="I2476" t="s">
        <v>1</v>
      </c>
    </row>
    <row r="2477" spans="1:9" x14ac:dyDescent="0.3">
      <c r="A2477">
        <v>123800</v>
      </c>
      <c r="B2477" t="s">
        <v>10409</v>
      </c>
      <c r="C2477" t="s">
        <v>10410</v>
      </c>
      <c r="D2477" t="s">
        <v>10411</v>
      </c>
      <c r="E2477" t="s">
        <v>1</v>
      </c>
      <c r="F2477" t="s">
        <v>1</v>
      </c>
      <c r="G2477" t="s">
        <v>1</v>
      </c>
      <c r="H2477" t="s">
        <v>1</v>
      </c>
      <c r="I2477" t="s">
        <v>1</v>
      </c>
    </row>
    <row r="2478" spans="1:9" x14ac:dyDescent="0.3">
      <c r="A2478">
        <v>123850</v>
      </c>
      <c r="B2478" t="s">
        <v>10412</v>
      </c>
      <c r="C2478" t="s">
        <v>10413</v>
      </c>
      <c r="D2478" t="s">
        <v>10414</v>
      </c>
      <c r="E2478" t="s">
        <v>1</v>
      </c>
      <c r="F2478" t="s">
        <v>1</v>
      </c>
      <c r="G2478" t="s">
        <v>1</v>
      </c>
      <c r="H2478" t="s">
        <v>1</v>
      </c>
      <c r="I2478" t="s">
        <v>1</v>
      </c>
    </row>
    <row r="2479" spans="1:9" x14ac:dyDescent="0.3">
      <c r="A2479">
        <v>123900</v>
      </c>
      <c r="B2479" t="s">
        <v>10415</v>
      </c>
      <c r="C2479" t="s">
        <v>10416</v>
      </c>
      <c r="D2479" t="s">
        <v>10417</v>
      </c>
      <c r="E2479" t="s">
        <v>1</v>
      </c>
      <c r="F2479" t="s">
        <v>1</v>
      </c>
      <c r="G2479" t="s">
        <v>1</v>
      </c>
      <c r="H2479" t="s">
        <v>1</v>
      </c>
      <c r="I2479" t="s">
        <v>1</v>
      </c>
    </row>
    <row r="2480" spans="1:9" x14ac:dyDescent="0.3">
      <c r="A2480">
        <v>123950</v>
      </c>
      <c r="B2480" t="s">
        <v>10418</v>
      </c>
      <c r="C2480" t="s">
        <v>10419</v>
      </c>
      <c r="D2480" t="s">
        <v>10420</v>
      </c>
      <c r="E2480" t="s">
        <v>1</v>
      </c>
      <c r="F2480" t="s">
        <v>1</v>
      </c>
      <c r="G2480" t="s">
        <v>1</v>
      </c>
      <c r="H2480" t="s">
        <v>1</v>
      </c>
      <c r="I2480" t="s">
        <v>1</v>
      </c>
    </row>
    <row r="2481" spans="1:9" x14ac:dyDescent="0.3">
      <c r="A2481">
        <v>124000</v>
      </c>
      <c r="B2481" t="s">
        <v>10418</v>
      </c>
      <c r="C2481" t="s">
        <v>10419</v>
      </c>
      <c r="D2481" t="s">
        <v>10420</v>
      </c>
      <c r="E2481" t="s">
        <v>1</v>
      </c>
      <c r="F2481" t="s">
        <v>1</v>
      </c>
      <c r="G2481" t="s">
        <v>1</v>
      </c>
      <c r="H2481" t="s">
        <v>1</v>
      </c>
      <c r="I2481" t="s">
        <v>1</v>
      </c>
    </row>
    <row r="2482" spans="1:9" x14ac:dyDescent="0.3">
      <c r="A2482">
        <v>124050</v>
      </c>
      <c r="B2482" t="s">
        <v>10421</v>
      </c>
      <c r="C2482" t="s">
        <v>10422</v>
      </c>
      <c r="D2482" t="s">
        <v>10423</v>
      </c>
      <c r="E2482" t="s">
        <v>1</v>
      </c>
      <c r="F2482" t="s">
        <v>1</v>
      </c>
      <c r="G2482" t="s">
        <v>1</v>
      </c>
      <c r="H2482" t="s">
        <v>1</v>
      </c>
      <c r="I2482" t="s">
        <v>1</v>
      </c>
    </row>
    <row r="2483" spans="1:9" x14ac:dyDescent="0.3">
      <c r="A2483">
        <v>124100</v>
      </c>
      <c r="B2483" t="s">
        <v>10424</v>
      </c>
      <c r="C2483" t="s">
        <v>10425</v>
      </c>
      <c r="D2483" t="s">
        <v>10426</v>
      </c>
      <c r="E2483" t="s">
        <v>1</v>
      </c>
      <c r="F2483" t="s">
        <v>1</v>
      </c>
      <c r="G2483" t="s">
        <v>1</v>
      </c>
      <c r="H2483" t="s">
        <v>1</v>
      </c>
      <c r="I2483" t="s">
        <v>1</v>
      </c>
    </row>
    <row r="2484" spans="1:9" x14ac:dyDescent="0.3">
      <c r="A2484">
        <v>124150</v>
      </c>
      <c r="B2484" t="s">
        <v>10424</v>
      </c>
      <c r="C2484" t="s">
        <v>10425</v>
      </c>
      <c r="D2484" t="s">
        <v>10426</v>
      </c>
      <c r="E2484" t="s">
        <v>1</v>
      </c>
      <c r="F2484" t="s">
        <v>1</v>
      </c>
      <c r="G2484" t="s">
        <v>1</v>
      </c>
      <c r="H2484" t="s">
        <v>1</v>
      </c>
      <c r="I2484" t="s">
        <v>1</v>
      </c>
    </row>
    <row r="2485" spans="1:9" x14ac:dyDescent="0.3">
      <c r="A2485">
        <v>124200</v>
      </c>
      <c r="B2485" t="s">
        <v>10427</v>
      </c>
      <c r="C2485" t="s">
        <v>10428</v>
      </c>
      <c r="D2485" t="s">
        <v>10429</v>
      </c>
      <c r="E2485" t="s">
        <v>1</v>
      </c>
      <c r="F2485" t="s">
        <v>1</v>
      </c>
      <c r="G2485" t="s">
        <v>1</v>
      </c>
      <c r="H2485" t="s">
        <v>1</v>
      </c>
      <c r="I2485" t="s">
        <v>1</v>
      </c>
    </row>
    <row r="2486" spans="1:9" x14ac:dyDescent="0.3">
      <c r="A2486">
        <v>124250</v>
      </c>
      <c r="B2486" t="s">
        <v>10430</v>
      </c>
      <c r="C2486" t="s">
        <v>10431</v>
      </c>
      <c r="D2486" t="s">
        <v>10432</v>
      </c>
      <c r="E2486" t="s">
        <v>1</v>
      </c>
      <c r="F2486" t="s">
        <v>1</v>
      </c>
      <c r="G2486" t="s">
        <v>1</v>
      </c>
      <c r="H2486" t="s">
        <v>1</v>
      </c>
      <c r="I2486" t="s">
        <v>1</v>
      </c>
    </row>
    <row r="2487" spans="1:9" x14ac:dyDescent="0.3">
      <c r="A2487">
        <v>124300</v>
      </c>
      <c r="B2487" t="s">
        <v>10433</v>
      </c>
      <c r="C2487" t="s">
        <v>10434</v>
      </c>
      <c r="D2487" t="s">
        <v>10435</v>
      </c>
      <c r="E2487" t="s">
        <v>1</v>
      </c>
      <c r="F2487" t="s">
        <v>1</v>
      </c>
      <c r="G2487" t="s">
        <v>1</v>
      </c>
      <c r="H2487" t="s">
        <v>1</v>
      </c>
      <c r="I2487" t="s">
        <v>1</v>
      </c>
    </row>
    <row r="2488" spans="1:9" x14ac:dyDescent="0.3">
      <c r="A2488">
        <v>124350</v>
      </c>
      <c r="B2488" t="s">
        <v>10436</v>
      </c>
      <c r="C2488" t="s">
        <v>10437</v>
      </c>
      <c r="D2488" t="s">
        <v>10438</v>
      </c>
      <c r="E2488" t="s">
        <v>1</v>
      </c>
      <c r="F2488" t="s">
        <v>1</v>
      </c>
      <c r="G2488" t="s">
        <v>1</v>
      </c>
      <c r="H2488" t="s">
        <v>1</v>
      </c>
      <c r="I2488" t="s">
        <v>1</v>
      </c>
    </row>
    <row r="2489" spans="1:9" x14ac:dyDescent="0.3">
      <c r="A2489">
        <v>124400</v>
      </c>
      <c r="B2489" t="s">
        <v>10439</v>
      </c>
      <c r="C2489" t="s">
        <v>10440</v>
      </c>
      <c r="D2489" t="s">
        <v>10441</v>
      </c>
      <c r="E2489" t="s">
        <v>1</v>
      </c>
      <c r="F2489" t="s">
        <v>1</v>
      </c>
      <c r="G2489" t="s">
        <v>1</v>
      </c>
      <c r="H2489" t="s">
        <v>1</v>
      </c>
      <c r="I2489" t="s">
        <v>1</v>
      </c>
    </row>
    <row r="2490" spans="1:9" x14ac:dyDescent="0.3">
      <c r="A2490">
        <v>124450</v>
      </c>
      <c r="B2490" t="s">
        <v>10442</v>
      </c>
      <c r="C2490" t="s">
        <v>10443</v>
      </c>
      <c r="D2490" t="s">
        <v>10444</v>
      </c>
      <c r="E2490" t="s">
        <v>1</v>
      </c>
      <c r="F2490" t="s">
        <v>1</v>
      </c>
      <c r="G2490" t="s">
        <v>1</v>
      </c>
      <c r="H2490" t="s">
        <v>1</v>
      </c>
      <c r="I2490" t="s">
        <v>1</v>
      </c>
    </row>
    <row r="2491" spans="1:9" x14ac:dyDescent="0.3">
      <c r="A2491">
        <v>124500</v>
      </c>
      <c r="B2491" t="s">
        <v>10442</v>
      </c>
      <c r="C2491" t="s">
        <v>10443</v>
      </c>
      <c r="D2491" t="s">
        <v>10444</v>
      </c>
      <c r="E2491" t="s">
        <v>1</v>
      </c>
      <c r="F2491" t="s">
        <v>1</v>
      </c>
      <c r="G2491" t="s">
        <v>1</v>
      </c>
      <c r="H2491" t="s">
        <v>1</v>
      </c>
      <c r="I2491" t="s">
        <v>1</v>
      </c>
    </row>
    <row r="2492" spans="1:9" x14ac:dyDescent="0.3">
      <c r="A2492">
        <v>124550</v>
      </c>
      <c r="B2492" t="s">
        <v>10445</v>
      </c>
      <c r="C2492" t="s">
        <v>10446</v>
      </c>
      <c r="D2492" t="s">
        <v>10447</v>
      </c>
      <c r="E2492" t="s">
        <v>1</v>
      </c>
      <c r="F2492" t="s">
        <v>1</v>
      </c>
      <c r="G2492" t="s">
        <v>1</v>
      </c>
      <c r="H2492" t="s">
        <v>1</v>
      </c>
      <c r="I2492" t="s">
        <v>1</v>
      </c>
    </row>
    <row r="2493" spans="1:9" x14ac:dyDescent="0.3">
      <c r="A2493">
        <v>124600</v>
      </c>
      <c r="B2493" t="s">
        <v>10448</v>
      </c>
      <c r="C2493" t="s">
        <v>10449</v>
      </c>
      <c r="D2493" t="s">
        <v>10450</v>
      </c>
      <c r="E2493" t="s">
        <v>1</v>
      </c>
      <c r="F2493" t="s">
        <v>1</v>
      </c>
      <c r="G2493" t="s">
        <v>1</v>
      </c>
      <c r="H2493" t="s">
        <v>1</v>
      </c>
      <c r="I2493" t="s">
        <v>1</v>
      </c>
    </row>
    <row r="2494" spans="1:9" x14ac:dyDescent="0.3">
      <c r="A2494">
        <v>124650</v>
      </c>
      <c r="B2494" t="s">
        <v>10451</v>
      </c>
      <c r="C2494" t="s">
        <v>10452</v>
      </c>
      <c r="D2494" t="s">
        <v>10453</v>
      </c>
      <c r="E2494" t="s">
        <v>1</v>
      </c>
      <c r="F2494" t="s">
        <v>1</v>
      </c>
      <c r="G2494" t="s">
        <v>1</v>
      </c>
      <c r="H2494" t="s">
        <v>1</v>
      </c>
      <c r="I2494" t="s">
        <v>1</v>
      </c>
    </row>
    <row r="2495" spans="1:9" x14ac:dyDescent="0.3">
      <c r="A2495">
        <v>124700</v>
      </c>
      <c r="B2495" t="s">
        <v>10454</v>
      </c>
      <c r="C2495" t="s">
        <v>10455</v>
      </c>
      <c r="D2495" t="s">
        <v>10456</v>
      </c>
      <c r="E2495" t="s">
        <v>1</v>
      </c>
      <c r="F2495" t="s">
        <v>1</v>
      </c>
      <c r="G2495" t="s">
        <v>1</v>
      </c>
      <c r="H2495" t="s">
        <v>1</v>
      </c>
      <c r="I2495" t="s">
        <v>1</v>
      </c>
    </row>
    <row r="2496" spans="1:9" x14ac:dyDescent="0.3">
      <c r="A2496">
        <v>124750</v>
      </c>
      <c r="B2496" t="s">
        <v>10454</v>
      </c>
      <c r="C2496" t="s">
        <v>10455</v>
      </c>
      <c r="D2496" t="s">
        <v>10456</v>
      </c>
      <c r="E2496" t="s">
        <v>1</v>
      </c>
      <c r="F2496" t="s">
        <v>1</v>
      </c>
      <c r="G2496" t="s">
        <v>1</v>
      </c>
      <c r="H2496" t="s">
        <v>1</v>
      </c>
      <c r="I2496" t="s">
        <v>1</v>
      </c>
    </row>
    <row r="2497" spans="1:9" x14ac:dyDescent="0.3">
      <c r="A2497">
        <v>124800</v>
      </c>
      <c r="B2497" t="s">
        <v>10457</v>
      </c>
      <c r="C2497" t="s">
        <v>10458</v>
      </c>
      <c r="D2497" t="s">
        <v>10459</v>
      </c>
      <c r="E2497" t="s">
        <v>1</v>
      </c>
      <c r="F2497" t="s">
        <v>1</v>
      </c>
      <c r="G2497" t="s">
        <v>1</v>
      </c>
      <c r="H2497" t="s">
        <v>1</v>
      </c>
      <c r="I2497" t="s">
        <v>1</v>
      </c>
    </row>
    <row r="2498" spans="1:9" x14ac:dyDescent="0.3">
      <c r="A2498">
        <v>124850</v>
      </c>
      <c r="B2498" t="s">
        <v>10460</v>
      </c>
      <c r="C2498" t="s">
        <v>10461</v>
      </c>
      <c r="D2498" t="s">
        <v>10462</v>
      </c>
      <c r="E2498" t="s">
        <v>1</v>
      </c>
      <c r="F2498" t="s">
        <v>1</v>
      </c>
      <c r="G2498" t="s">
        <v>1</v>
      </c>
      <c r="H2498" t="s">
        <v>1</v>
      </c>
      <c r="I2498" t="s">
        <v>1</v>
      </c>
    </row>
    <row r="2499" spans="1:9" x14ac:dyDescent="0.3">
      <c r="A2499">
        <v>124900</v>
      </c>
      <c r="B2499" t="s">
        <v>10463</v>
      </c>
      <c r="C2499" t="s">
        <v>10464</v>
      </c>
      <c r="D2499" t="s">
        <v>10465</v>
      </c>
      <c r="E2499" t="s">
        <v>1</v>
      </c>
      <c r="F2499" t="s">
        <v>1</v>
      </c>
      <c r="G2499" t="s">
        <v>1</v>
      </c>
      <c r="H2499" t="s">
        <v>1</v>
      </c>
      <c r="I2499" t="s">
        <v>1</v>
      </c>
    </row>
    <row r="2500" spans="1:9" x14ac:dyDescent="0.3">
      <c r="A2500">
        <v>124950</v>
      </c>
      <c r="B2500" t="s">
        <v>10463</v>
      </c>
      <c r="C2500" t="s">
        <v>10464</v>
      </c>
      <c r="D2500" t="s">
        <v>10465</v>
      </c>
      <c r="E2500" t="s">
        <v>1</v>
      </c>
      <c r="F2500" t="s">
        <v>1</v>
      </c>
      <c r="G2500" t="s">
        <v>1</v>
      </c>
      <c r="H2500" t="s">
        <v>1</v>
      </c>
      <c r="I2500" t="s">
        <v>1</v>
      </c>
    </row>
    <row r="2501" spans="1:9" x14ac:dyDescent="0.3">
      <c r="A2501">
        <v>125000</v>
      </c>
      <c r="B2501" t="s">
        <v>10466</v>
      </c>
      <c r="C2501" t="s">
        <v>10467</v>
      </c>
      <c r="D2501" t="s">
        <v>10468</v>
      </c>
      <c r="E2501" t="s">
        <v>1</v>
      </c>
      <c r="F2501" t="s">
        <v>1</v>
      </c>
      <c r="G2501" t="s">
        <v>1</v>
      </c>
      <c r="H2501" t="s">
        <v>1</v>
      </c>
      <c r="I2501" t="s">
        <v>1</v>
      </c>
    </row>
    <row r="2502" spans="1:9" x14ac:dyDescent="0.3">
      <c r="A2502">
        <v>125050</v>
      </c>
      <c r="B2502" t="s">
        <v>10469</v>
      </c>
      <c r="C2502" t="s">
        <v>10470</v>
      </c>
      <c r="D2502" t="s">
        <v>10471</v>
      </c>
      <c r="E2502" t="s">
        <v>1</v>
      </c>
      <c r="F2502" t="s">
        <v>1</v>
      </c>
      <c r="G2502" t="s">
        <v>1</v>
      </c>
      <c r="H2502" t="s">
        <v>1</v>
      </c>
      <c r="I2502" t="s">
        <v>1</v>
      </c>
    </row>
    <row r="2503" spans="1:9" x14ac:dyDescent="0.3">
      <c r="A2503">
        <v>125100</v>
      </c>
      <c r="B2503" t="s">
        <v>10472</v>
      </c>
      <c r="C2503" t="s">
        <v>10473</v>
      </c>
      <c r="D2503" t="s">
        <v>10474</v>
      </c>
      <c r="E2503" t="s">
        <v>1</v>
      </c>
      <c r="F2503" t="s">
        <v>1</v>
      </c>
      <c r="G2503" t="s">
        <v>1</v>
      </c>
      <c r="H2503" t="s">
        <v>1</v>
      </c>
      <c r="I2503" t="s">
        <v>1</v>
      </c>
    </row>
    <row r="2504" spans="1:9" x14ac:dyDescent="0.3">
      <c r="A2504">
        <v>125150</v>
      </c>
      <c r="B2504" t="s">
        <v>10475</v>
      </c>
      <c r="C2504" t="s">
        <v>10476</v>
      </c>
      <c r="D2504" t="s">
        <v>10477</v>
      </c>
      <c r="E2504" t="s">
        <v>1</v>
      </c>
      <c r="F2504" t="s">
        <v>1</v>
      </c>
      <c r="G2504" t="s">
        <v>1</v>
      </c>
      <c r="H2504" t="s">
        <v>1</v>
      </c>
      <c r="I2504" t="s">
        <v>1</v>
      </c>
    </row>
    <row r="2505" spans="1:9" x14ac:dyDescent="0.3">
      <c r="A2505">
        <v>125200</v>
      </c>
      <c r="B2505" t="s">
        <v>10478</v>
      </c>
      <c r="C2505" t="s">
        <v>10479</v>
      </c>
      <c r="D2505" t="s">
        <v>10480</v>
      </c>
      <c r="E2505" t="s">
        <v>1</v>
      </c>
      <c r="F2505" t="s">
        <v>1</v>
      </c>
      <c r="G2505" t="s">
        <v>1</v>
      </c>
      <c r="H2505" t="s">
        <v>1</v>
      </c>
      <c r="I2505" t="s">
        <v>1</v>
      </c>
    </row>
    <row r="2506" spans="1:9" x14ac:dyDescent="0.3">
      <c r="A2506">
        <v>125250</v>
      </c>
      <c r="B2506" t="s">
        <v>10481</v>
      </c>
      <c r="C2506" t="s">
        <v>10482</v>
      </c>
      <c r="D2506" t="s">
        <v>10483</v>
      </c>
      <c r="E2506" t="s">
        <v>1</v>
      </c>
      <c r="F2506" t="s">
        <v>1</v>
      </c>
      <c r="G2506" t="s">
        <v>1</v>
      </c>
      <c r="H2506" t="s">
        <v>1</v>
      </c>
      <c r="I2506" t="s">
        <v>1</v>
      </c>
    </row>
    <row r="2507" spans="1:9" x14ac:dyDescent="0.3">
      <c r="A2507">
        <v>125300</v>
      </c>
      <c r="B2507" t="s">
        <v>10481</v>
      </c>
      <c r="C2507" t="s">
        <v>10482</v>
      </c>
      <c r="D2507" t="s">
        <v>10483</v>
      </c>
      <c r="E2507" t="s">
        <v>1</v>
      </c>
      <c r="F2507" t="s">
        <v>1</v>
      </c>
      <c r="G2507" t="s">
        <v>1</v>
      </c>
      <c r="H2507" t="s">
        <v>1</v>
      </c>
      <c r="I2507" t="s">
        <v>1</v>
      </c>
    </row>
    <row r="2508" spans="1:9" x14ac:dyDescent="0.3">
      <c r="A2508">
        <v>125350</v>
      </c>
      <c r="B2508" t="s">
        <v>10484</v>
      </c>
      <c r="C2508" t="s">
        <v>10485</v>
      </c>
      <c r="D2508" t="s">
        <v>10486</v>
      </c>
      <c r="E2508" t="s">
        <v>1</v>
      </c>
      <c r="F2508" t="s">
        <v>1</v>
      </c>
      <c r="G2508" t="s">
        <v>1</v>
      </c>
      <c r="H2508" t="s">
        <v>1</v>
      </c>
      <c r="I2508" t="s">
        <v>1</v>
      </c>
    </row>
    <row r="2509" spans="1:9" x14ac:dyDescent="0.3">
      <c r="A2509">
        <v>125400</v>
      </c>
      <c r="B2509" t="s">
        <v>10487</v>
      </c>
      <c r="C2509" t="s">
        <v>10488</v>
      </c>
      <c r="D2509" t="s">
        <v>10489</v>
      </c>
      <c r="E2509" t="s">
        <v>1</v>
      </c>
      <c r="F2509" t="s">
        <v>1</v>
      </c>
      <c r="G2509" t="s">
        <v>1</v>
      </c>
      <c r="H2509" t="s">
        <v>1</v>
      </c>
      <c r="I2509" t="s">
        <v>1</v>
      </c>
    </row>
    <row r="2510" spans="1:9" x14ac:dyDescent="0.3">
      <c r="A2510">
        <v>125450</v>
      </c>
      <c r="B2510" t="s">
        <v>10490</v>
      </c>
      <c r="C2510" t="s">
        <v>10491</v>
      </c>
      <c r="D2510" t="s">
        <v>10492</v>
      </c>
      <c r="E2510" t="s">
        <v>1</v>
      </c>
      <c r="F2510" t="s">
        <v>1</v>
      </c>
      <c r="G2510" t="s">
        <v>1</v>
      </c>
      <c r="H2510" t="s">
        <v>1</v>
      </c>
      <c r="I2510" t="s">
        <v>1</v>
      </c>
    </row>
    <row r="2511" spans="1:9" x14ac:dyDescent="0.3">
      <c r="A2511">
        <v>125500</v>
      </c>
      <c r="B2511" t="s">
        <v>10493</v>
      </c>
      <c r="C2511" t="s">
        <v>10494</v>
      </c>
      <c r="D2511" t="s">
        <v>10495</v>
      </c>
      <c r="E2511" t="s">
        <v>1</v>
      </c>
      <c r="F2511" t="s">
        <v>1</v>
      </c>
      <c r="G2511" t="s">
        <v>1</v>
      </c>
      <c r="H2511" t="s">
        <v>1</v>
      </c>
      <c r="I2511" t="s">
        <v>1</v>
      </c>
    </row>
    <row r="2512" spans="1:9" x14ac:dyDescent="0.3">
      <c r="A2512">
        <v>125550</v>
      </c>
      <c r="B2512" t="s">
        <v>10496</v>
      </c>
      <c r="C2512" t="s">
        <v>10497</v>
      </c>
      <c r="D2512" t="s">
        <v>10498</v>
      </c>
      <c r="E2512" t="s">
        <v>1</v>
      </c>
      <c r="F2512" t="s">
        <v>1</v>
      </c>
      <c r="G2512" t="s">
        <v>1</v>
      </c>
      <c r="H2512" t="s">
        <v>1</v>
      </c>
      <c r="I2512" t="s">
        <v>1</v>
      </c>
    </row>
    <row r="2513" spans="1:9" x14ac:dyDescent="0.3">
      <c r="A2513">
        <v>125600</v>
      </c>
      <c r="B2513" t="s">
        <v>10499</v>
      </c>
      <c r="C2513" t="s">
        <v>10500</v>
      </c>
      <c r="D2513" t="s">
        <v>10501</v>
      </c>
      <c r="E2513" t="s">
        <v>1</v>
      </c>
      <c r="F2513" t="s">
        <v>1</v>
      </c>
      <c r="G2513" t="s">
        <v>1</v>
      </c>
      <c r="H2513" t="s">
        <v>1</v>
      </c>
      <c r="I2513" t="s">
        <v>1</v>
      </c>
    </row>
    <row r="2514" spans="1:9" x14ac:dyDescent="0.3">
      <c r="A2514">
        <v>125650</v>
      </c>
      <c r="B2514" t="s">
        <v>10502</v>
      </c>
      <c r="C2514" t="s">
        <v>10503</v>
      </c>
      <c r="D2514" t="s">
        <v>10504</v>
      </c>
      <c r="E2514" t="s">
        <v>1</v>
      </c>
      <c r="F2514" t="s">
        <v>1</v>
      </c>
      <c r="G2514" t="s">
        <v>1</v>
      </c>
      <c r="H2514" t="s">
        <v>1</v>
      </c>
      <c r="I2514" t="s">
        <v>1</v>
      </c>
    </row>
    <row r="2515" spans="1:9" x14ac:dyDescent="0.3">
      <c r="A2515">
        <v>125700</v>
      </c>
      <c r="B2515" t="s">
        <v>10505</v>
      </c>
      <c r="C2515" t="s">
        <v>10506</v>
      </c>
      <c r="D2515" t="s">
        <v>10507</v>
      </c>
      <c r="E2515" t="s">
        <v>1</v>
      </c>
      <c r="F2515" t="s">
        <v>1</v>
      </c>
      <c r="G2515" t="s">
        <v>1</v>
      </c>
      <c r="H2515" t="s">
        <v>1</v>
      </c>
      <c r="I2515" t="s">
        <v>1</v>
      </c>
    </row>
    <row r="2516" spans="1:9" x14ac:dyDescent="0.3">
      <c r="A2516">
        <v>125750</v>
      </c>
      <c r="B2516" t="s">
        <v>10508</v>
      </c>
      <c r="C2516" t="s">
        <v>10509</v>
      </c>
      <c r="D2516" t="s">
        <v>10510</v>
      </c>
      <c r="E2516" t="s">
        <v>1</v>
      </c>
      <c r="F2516" t="s">
        <v>1</v>
      </c>
      <c r="G2516" t="s">
        <v>1</v>
      </c>
      <c r="H2516" t="s">
        <v>1</v>
      </c>
      <c r="I2516" t="s">
        <v>1</v>
      </c>
    </row>
    <row r="2517" spans="1:9" x14ac:dyDescent="0.3">
      <c r="A2517">
        <v>125800</v>
      </c>
      <c r="B2517" t="s">
        <v>10511</v>
      </c>
      <c r="C2517" t="s">
        <v>10512</v>
      </c>
      <c r="D2517" t="s">
        <v>10513</v>
      </c>
      <c r="E2517" t="s">
        <v>1</v>
      </c>
      <c r="F2517" t="s">
        <v>1</v>
      </c>
      <c r="G2517" t="s">
        <v>1</v>
      </c>
      <c r="H2517" t="s">
        <v>1</v>
      </c>
      <c r="I2517" t="s">
        <v>1</v>
      </c>
    </row>
    <row r="2518" spans="1:9" x14ac:dyDescent="0.3">
      <c r="A2518">
        <v>125850</v>
      </c>
      <c r="B2518" t="s">
        <v>10514</v>
      </c>
      <c r="C2518" t="s">
        <v>10515</v>
      </c>
      <c r="D2518" t="s">
        <v>10516</v>
      </c>
      <c r="E2518" t="s">
        <v>1</v>
      </c>
      <c r="F2518" t="s">
        <v>1</v>
      </c>
      <c r="G2518" t="s">
        <v>1</v>
      </c>
      <c r="H2518" t="s">
        <v>1</v>
      </c>
      <c r="I2518" t="s">
        <v>1</v>
      </c>
    </row>
    <row r="2519" spans="1:9" x14ac:dyDescent="0.3">
      <c r="A2519">
        <v>125900</v>
      </c>
      <c r="B2519" t="s">
        <v>10517</v>
      </c>
      <c r="C2519" t="s">
        <v>10518</v>
      </c>
      <c r="D2519" t="s">
        <v>10519</v>
      </c>
      <c r="E2519" t="s">
        <v>1</v>
      </c>
      <c r="F2519" t="s">
        <v>1</v>
      </c>
      <c r="G2519" t="s">
        <v>1</v>
      </c>
      <c r="H2519" t="s">
        <v>1</v>
      </c>
      <c r="I2519" t="s">
        <v>1</v>
      </c>
    </row>
    <row r="2520" spans="1:9" x14ac:dyDescent="0.3">
      <c r="A2520">
        <v>125950</v>
      </c>
      <c r="B2520" t="s">
        <v>10520</v>
      </c>
      <c r="C2520" t="s">
        <v>10521</v>
      </c>
      <c r="D2520" t="s">
        <v>10522</v>
      </c>
      <c r="E2520" t="s">
        <v>1</v>
      </c>
      <c r="F2520" t="s">
        <v>1</v>
      </c>
      <c r="G2520" t="s">
        <v>1</v>
      </c>
      <c r="H2520" t="s">
        <v>1</v>
      </c>
      <c r="I2520" t="s">
        <v>1</v>
      </c>
    </row>
    <row r="2521" spans="1:9" x14ac:dyDescent="0.3">
      <c r="A2521">
        <v>126000</v>
      </c>
      <c r="B2521" t="s">
        <v>10523</v>
      </c>
      <c r="C2521" t="s">
        <v>10524</v>
      </c>
      <c r="D2521" t="s">
        <v>10525</v>
      </c>
      <c r="E2521" t="s">
        <v>1</v>
      </c>
      <c r="F2521" t="s">
        <v>1</v>
      </c>
      <c r="G2521" t="s">
        <v>1</v>
      </c>
      <c r="H2521" t="s">
        <v>1</v>
      </c>
      <c r="I2521" t="s">
        <v>1</v>
      </c>
    </row>
    <row r="2522" spans="1:9" x14ac:dyDescent="0.3">
      <c r="A2522">
        <v>126050</v>
      </c>
      <c r="B2522" t="s">
        <v>10526</v>
      </c>
      <c r="C2522" t="s">
        <v>10527</v>
      </c>
      <c r="D2522" t="s">
        <v>10528</v>
      </c>
      <c r="E2522" t="s">
        <v>1</v>
      </c>
      <c r="F2522" t="s">
        <v>1</v>
      </c>
      <c r="G2522" t="s">
        <v>1</v>
      </c>
      <c r="H2522" t="s">
        <v>1</v>
      </c>
      <c r="I2522" t="s">
        <v>1</v>
      </c>
    </row>
    <row r="2523" spans="1:9" x14ac:dyDescent="0.3">
      <c r="A2523">
        <v>126100</v>
      </c>
      <c r="B2523" t="s">
        <v>10526</v>
      </c>
      <c r="C2523" t="s">
        <v>10527</v>
      </c>
      <c r="D2523" t="s">
        <v>10528</v>
      </c>
      <c r="E2523" t="s">
        <v>1</v>
      </c>
      <c r="F2523" t="s">
        <v>1</v>
      </c>
      <c r="G2523" t="s">
        <v>1</v>
      </c>
      <c r="H2523" t="s">
        <v>1</v>
      </c>
      <c r="I2523" t="s">
        <v>1</v>
      </c>
    </row>
    <row r="2524" spans="1:9" x14ac:dyDescent="0.3">
      <c r="A2524">
        <v>126150</v>
      </c>
      <c r="B2524" t="s">
        <v>10529</v>
      </c>
      <c r="C2524" t="s">
        <v>10530</v>
      </c>
      <c r="D2524" t="s">
        <v>10531</v>
      </c>
      <c r="E2524" t="s">
        <v>1</v>
      </c>
      <c r="F2524" t="s">
        <v>1</v>
      </c>
      <c r="G2524" t="s">
        <v>1</v>
      </c>
      <c r="H2524" t="s">
        <v>1</v>
      </c>
      <c r="I2524" t="s">
        <v>1</v>
      </c>
    </row>
    <row r="2525" spans="1:9" x14ac:dyDescent="0.3">
      <c r="A2525">
        <v>126200</v>
      </c>
      <c r="B2525" t="s">
        <v>10532</v>
      </c>
      <c r="C2525" t="s">
        <v>10533</v>
      </c>
      <c r="D2525" t="s">
        <v>10534</v>
      </c>
      <c r="E2525" t="s">
        <v>1</v>
      </c>
      <c r="F2525" t="s">
        <v>1</v>
      </c>
      <c r="G2525" t="s">
        <v>1</v>
      </c>
      <c r="H2525" t="s">
        <v>1</v>
      </c>
      <c r="I2525" t="s">
        <v>1</v>
      </c>
    </row>
    <row r="2526" spans="1:9" x14ac:dyDescent="0.3">
      <c r="A2526">
        <v>126250</v>
      </c>
      <c r="B2526" t="s">
        <v>10535</v>
      </c>
      <c r="C2526" t="s">
        <v>10536</v>
      </c>
      <c r="D2526" t="s">
        <v>10537</v>
      </c>
      <c r="E2526" t="s">
        <v>1</v>
      </c>
      <c r="F2526" t="s">
        <v>1</v>
      </c>
      <c r="G2526" t="s">
        <v>1</v>
      </c>
      <c r="H2526" t="s">
        <v>1</v>
      </c>
      <c r="I2526" t="s">
        <v>1</v>
      </c>
    </row>
    <row r="2527" spans="1:9" x14ac:dyDescent="0.3">
      <c r="A2527">
        <v>126300</v>
      </c>
      <c r="B2527" t="s">
        <v>10538</v>
      </c>
      <c r="C2527" t="s">
        <v>10539</v>
      </c>
      <c r="D2527" t="s">
        <v>10540</v>
      </c>
      <c r="E2527" t="s">
        <v>1</v>
      </c>
      <c r="F2527" t="s">
        <v>1</v>
      </c>
      <c r="G2527" t="s">
        <v>1</v>
      </c>
      <c r="H2527" t="s">
        <v>1</v>
      </c>
      <c r="I2527" t="s">
        <v>1</v>
      </c>
    </row>
    <row r="2528" spans="1:9" x14ac:dyDescent="0.3">
      <c r="A2528">
        <v>126350</v>
      </c>
      <c r="B2528" t="s">
        <v>10541</v>
      </c>
      <c r="C2528" t="s">
        <v>10542</v>
      </c>
      <c r="D2528" t="s">
        <v>10543</v>
      </c>
      <c r="E2528" t="s">
        <v>1</v>
      </c>
      <c r="F2528" t="s">
        <v>1</v>
      </c>
      <c r="G2528" t="s">
        <v>1</v>
      </c>
      <c r="H2528" t="s">
        <v>1</v>
      </c>
      <c r="I2528" t="s">
        <v>1</v>
      </c>
    </row>
    <row r="2529" spans="1:9" x14ac:dyDescent="0.3">
      <c r="A2529">
        <v>126400</v>
      </c>
      <c r="B2529" t="s">
        <v>10544</v>
      </c>
      <c r="C2529" t="s">
        <v>10545</v>
      </c>
      <c r="D2529" t="s">
        <v>10546</v>
      </c>
      <c r="E2529" t="s">
        <v>1</v>
      </c>
      <c r="F2529" t="s">
        <v>1</v>
      </c>
      <c r="G2529" t="s">
        <v>1</v>
      </c>
      <c r="H2529" t="s">
        <v>1</v>
      </c>
      <c r="I2529" t="s">
        <v>1</v>
      </c>
    </row>
    <row r="2530" spans="1:9" x14ac:dyDescent="0.3">
      <c r="A2530">
        <v>126450</v>
      </c>
      <c r="B2530" t="s">
        <v>10547</v>
      </c>
      <c r="C2530" t="s">
        <v>10548</v>
      </c>
      <c r="D2530" t="s">
        <v>10549</v>
      </c>
      <c r="E2530" t="s">
        <v>1</v>
      </c>
      <c r="F2530" t="s">
        <v>1</v>
      </c>
      <c r="G2530" t="s">
        <v>1</v>
      </c>
      <c r="H2530" t="s">
        <v>1</v>
      </c>
      <c r="I2530" t="s">
        <v>1</v>
      </c>
    </row>
    <row r="2531" spans="1:9" x14ac:dyDescent="0.3">
      <c r="A2531">
        <v>126500</v>
      </c>
      <c r="B2531" t="s">
        <v>10550</v>
      </c>
      <c r="C2531" t="s">
        <v>10551</v>
      </c>
      <c r="D2531" t="s">
        <v>10552</v>
      </c>
      <c r="E2531" t="s">
        <v>1</v>
      </c>
      <c r="F2531" t="s">
        <v>1</v>
      </c>
      <c r="G2531" t="s">
        <v>1</v>
      </c>
      <c r="H2531" t="s">
        <v>1</v>
      </c>
      <c r="I2531" t="s">
        <v>1</v>
      </c>
    </row>
    <row r="2532" spans="1:9" x14ac:dyDescent="0.3">
      <c r="A2532">
        <v>126550</v>
      </c>
      <c r="B2532" t="s">
        <v>10553</v>
      </c>
      <c r="C2532" t="s">
        <v>10554</v>
      </c>
      <c r="D2532" t="s">
        <v>10555</v>
      </c>
      <c r="E2532" t="s">
        <v>1</v>
      </c>
      <c r="F2532" t="s">
        <v>1</v>
      </c>
      <c r="G2532" t="s">
        <v>1</v>
      </c>
      <c r="H2532" t="s">
        <v>1</v>
      </c>
      <c r="I2532" t="s">
        <v>1</v>
      </c>
    </row>
    <row r="2533" spans="1:9" x14ac:dyDescent="0.3">
      <c r="A2533">
        <v>126600</v>
      </c>
      <c r="B2533" t="s">
        <v>10556</v>
      </c>
      <c r="C2533" t="s">
        <v>10557</v>
      </c>
      <c r="D2533" t="s">
        <v>10558</v>
      </c>
      <c r="E2533" t="s">
        <v>1</v>
      </c>
      <c r="F2533" t="s">
        <v>1</v>
      </c>
      <c r="G2533" t="s">
        <v>1</v>
      </c>
      <c r="H2533" t="s">
        <v>1</v>
      </c>
      <c r="I2533" t="s">
        <v>1</v>
      </c>
    </row>
    <row r="2534" spans="1:9" x14ac:dyDescent="0.3">
      <c r="A2534">
        <v>126650</v>
      </c>
      <c r="B2534" t="s">
        <v>10559</v>
      </c>
      <c r="C2534" t="s">
        <v>10560</v>
      </c>
      <c r="D2534" t="s">
        <v>10561</v>
      </c>
      <c r="E2534" t="s">
        <v>1</v>
      </c>
      <c r="F2534" t="s">
        <v>1</v>
      </c>
      <c r="G2534" t="s">
        <v>1</v>
      </c>
      <c r="H2534" t="s">
        <v>1</v>
      </c>
      <c r="I2534" t="s">
        <v>1</v>
      </c>
    </row>
    <row r="2535" spans="1:9" x14ac:dyDescent="0.3">
      <c r="A2535">
        <v>126700</v>
      </c>
      <c r="B2535" t="s">
        <v>10562</v>
      </c>
      <c r="C2535" t="s">
        <v>10563</v>
      </c>
      <c r="D2535" t="s">
        <v>10564</v>
      </c>
      <c r="E2535" t="s">
        <v>1</v>
      </c>
      <c r="F2535" t="s">
        <v>1</v>
      </c>
      <c r="G2535" t="s">
        <v>1</v>
      </c>
      <c r="H2535" t="s">
        <v>1</v>
      </c>
      <c r="I2535" t="s">
        <v>1</v>
      </c>
    </row>
    <row r="2536" spans="1:9" x14ac:dyDescent="0.3">
      <c r="A2536">
        <v>126750</v>
      </c>
      <c r="B2536" t="s">
        <v>10565</v>
      </c>
      <c r="C2536" t="s">
        <v>10566</v>
      </c>
      <c r="D2536" t="s">
        <v>10567</v>
      </c>
      <c r="E2536" t="s">
        <v>1</v>
      </c>
      <c r="F2536" t="s">
        <v>1</v>
      </c>
      <c r="G2536" t="s">
        <v>1</v>
      </c>
      <c r="H2536" t="s">
        <v>1</v>
      </c>
      <c r="I2536" t="s">
        <v>1</v>
      </c>
    </row>
    <row r="2537" spans="1:9" x14ac:dyDescent="0.3">
      <c r="A2537">
        <v>126800</v>
      </c>
      <c r="B2537" t="s">
        <v>10568</v>
      </c>
      <c r="C2537" t="s">
        <v>10569</v>
      </c>
      <c r="D2537" t="s">
        <v>10570</v>
      </c>
      <c r="E2537" t="s">
        <v>1</v>
      </c>
      <c r="F2537" t="s">
        <v>1</v>
      </c>
      <c r="G2537" t="s">
        <v>1</v>
      </c>
      <c r="H2537" t="s">
        <v>1</v>
      </c>
      <c r="I2537" t="s">
        <v>1</v>
      </c>
    </row>
    <row r="2538" spans="1:9" x14ac:dyDescent="0.3">
      <c r="A2538">
        <v>126850</v>
      </c>
      <c r="B2538" t="s">
        <v>10571</v>
      </c>
      <c r="C2538" t="s">
        <v>10572</v>
      </c>
      <c r="D2538" t="s">
        <v>10573</v>
      </c>
      <c r="E2538" t="s">
        <v>1</v>
      </c>
      <c r="F2538" t="s">
        <v>1</v>
      </c>
      <c r="G2538" t="s">
        <v>1</v>
      </c>
      <c r="H2538" t="s">
        <v>1</v>
      </c>
      <c r="I2538" t="s">
        <v>1</v>
      </c>
    </row>
    <row r="2539" spans="1:9" x14ac:dyDescent="0.3">
      <c r="A2539">
        <v>126900</v>
      </c>
      <c r="B2539" t="s">
        <v>10574</v>
      </c>
      <c r="C2539" t="s">
        <v>10575</v>
      </c>
      <c r="D2539" t="s">
        <v>10576</v>
      </c>
      <c r="E2539" t="s">
        <v>1</v>
      </c>
      <c r="F2539" t="s">
        <v>1</v>
      </c>
      <c r="G2539" t="s">
        <v>1</v>
      </c>
      <c r="H2539" t="s">
        <v>1</v>
      </c>
      <c r="I2539" t="s">
        <v>1</v>
      </c>
    </row>
    <row r="2540" spans="1:9" x14ac:dyDescent="0.3">
      <c r="A2540">
        <v>126950</v>
      </c>
      <c r="B2540" t="s">
        <v>10577</v>
      </c>
      <c r="C2540" t="s">
        <v>10578</v>
      </c>
      <c r="D2540" t="s">
        <v>10579</v>
      </c>
      <c r="E2540" t="s">
        <v>1</v>
      </c>
      <c r="F2540" t="s">
        <v>1</v>
      </c>
      <c r="G2540" t="s">
        <v>1</v>
      </c>
      <c r="H2540" t="s">
        <v>1</v>
      </c>
      <c r="I2540" t="s">
        <v>1</v>
      </c>
    </row>
    <row r="2541" spans="1:9" x14ac:dyDescent="0.3">
      <c r="A2541">
        <v>127000</v>
      </c>
      <c r="B2541" t="s">
        <v>10577</v>
      </c>
      <c r="C2541" t="s">
        <v>10578</v>
      </c>
      <c r="D2541" t="s">
        <v>10579</v>
      </c>
      <c r="E2541" t="s">
        <v>1</v>
      </c>
      <c r="F2541" t="s">
        <v>1</v>
      </c>
      <c r="G2541" t="s">
        <v>1</v>
      </c>
      <c r="H2541" t="s">
        <v>1</v>
      </c>
      <c r="I2541" t="s">
        <v>1</v>
      </c>
    </row>
    <row r="2542" spans="1:9" x14ac:dyDescent="0.3">
      <c r="A2542">
        <v>127050</v>
      </c>
      <c r="B2542" t="s">
        <v>10580</v>
      </c>
      <c r="C2542" t="s">
        <v>10581</v>
      </c>
      <c r="D2542" t="s">
        <v>10582</v>
      </c>
      <c r="E2542" t="s">
        <v>1</v>
      </c>
      <c r="F2542" t="s">
        <v>1</v>
      </c>
      <c r="G2542" t="s">
        <v>1</v>
      </c>
      <c r="H2542" t="s">
        <v>1</v>
      </c>
      <c r="I2542" t="s">
        <v>1</v>
      </c>
    </row>
    <row r="2543" spans="1:9" x14ac:dyDescent="0.3">
      <c r="A2543">
        <v>127100</v>
      </c>
      <c r="B2543" t="s">
        <v>10583</v>
      </c>
      <c r="C2543" t="s">
        <v>10584</v>
      </c>
      <c r="D2543" t="s">
        <v>10585</v>
      </c>
      <c r="E2543" t="s">
        <v>1</v>
      </c>
      <c r="F2543" t="s">
        <v>1</v>
      </c>
      <c r="G2543" t="s">
        <v>1</v>
      </c>
      <c r="H2543" t="s">
        <v>1</v>
      </c>
      <c r="I2543" t="s">
        <v>1</v>
      </c>
    </row>
    <row r="2544" spans="1:9" x14ac:dyDescent="0.3">
      <c r="A2544">
        <v>127150</v>
      </c>
      <c r="B2544" t="s">
        <v>10586</v>
      </c>
      <c r="C2544" t="s">
        <v>10587</v>
      </c>
      <c r="D2544" t="s">
        <v>10588</v>
      </c>
      <c r="E2544" t="s">
        <v>1</v>
      </c>
      <c r="F2544" t="s">
        <v>1</v>
      </c>
      <c r="G2544" t="s">
        <v>1</v>
      </c>
      <c r="H2544" t="s">
        <v>1</v>
      </c>
      <c r="I2544" t="s">
        <v>1</v>
      </c>
    </row>
    <row r="2545" spans="1:9" x14ac:dyDescent="0.3">
      <c r="A2545">
        <v>127200</v>
      </c>
      <c r="B2545" t="s">
        <v>10589</v>
      </c>
      <c r="C2545" t="s">
        <v>10590</v>
      </c>
      <c r="D2545" t="s">
        <v>10591</v>
      </c>
      <c r="E2545" t="s">
        <v>1</v>
      </c>
      <c r="F2545" t="s">
        <v>1</v>
      </c>
      <c r="G2545" t="s">
        <v>1</v>
      </c>
      <c r="H2545" t="s">
        <v>1</v>
      </c>
      <c r="I2545" t="s">
        <v>1</v>
      </c>
    </row>
    <row r="2546" spans="1:9" x14ac:dyDescent="0.3">
      <c r="A2546">
        <v>127250</v>
      </c>
      <c r="B2546" t="s">
        <v>10589</v>
      </c>
      <c r="C2546" t="s">
        <v>10590</v>
      </c>
      <c r="D2546" t="s">
        <v>10591</v>
      </c>
      <c r="E2546" t="s">
        <v>1</v>
      </c>
      <c r="F2546" t="s">
        <v>1</v>
      </c>
      <c r="G2546" t="s">
        <v>1</v>
      </c>
      <c r="H2546" t="s">
        <v>1</v>
      </c>
      <c r="I2546" t="s">
        <v>1</v>
      </c>
    </row>
    <row r="2547" spans="1:9" x14ac:dyDescent="0.3">
      <c r="A2547">
        <v>127300</v>
      </c>
      <c r="B2547" t="s">
        <v>10592</v>
      </c>
      <c r="C2547" t="s">
        <v>10593</v>
      </c>
      <c r="D2547" t="s">
        <v>10594</v>
      </c>
      <c r="E2547" t="s">
        <v>1</v>
      </c>
      <c r="F2547" t="s">
        <v>1</v>
      </c>
      <c r="G2547" t="s">
        <v>1</v>
      </c>
      <c r="H2547" t="s">
        <v>1</v>
      </c>
      <c r="I2547" t="s">
        <v>1</v>
      </c>
    </row>
    <row r="2548" spans="1:9" x14ac:dyDescent="0.3">
      <c r="A2548">
        <v>127350</v>
      </c>
      <c r="B2548" t="s">
        <v>10595</v>
      </c>
      <c r="C2548" t="s">
        <v>10596</v>
      </c>
      <c r="D2548" t="s">
        <v>10597</v>
      </c>
      <c r="E2548" t="s">
        <v>1</v>
      </c>
      <c r="F2548" t="s">
        <v>1</v>
      </c>
      <c r="G2548" t="s">
        <v>1</v>
      </c>
      <c r="H2548" t="s">
        <v>1</v>
      </c>
      <c r="I2548" t="s">
        <v>1</v>
      </c>
    </row>
    <row r="2549" spans="1:9" x14ac:dyDescent="0.3">
      <c r="A2549">
        <v>127400</v>
      </c>
      <c r="B2549" t="s">
        <v>10598</v>
      </c>
      <c r="C2549" t="s">
        <v>10599</v>
      </c>
      <c r="D2549" t="s">
        <v>10600</v>
      </c>
      <c r="E2549" t="s">
        <v>1</v>
      </c>
      <c r="F2549" t="s">
        <v>1</v>
      </c>
      <c r="G2549" t="s">
        <v>1</v>
      </c>
      <c r="H2549" t="s">
        <v>1</v>
      </c>
      <c r="I2549" t="s">
        <v>1</v>
      </c>
    </row>
    <row r="2550" spans="1:9" x14ac:dyDescent="0.3">
      <c r="A2550">
        <v>127450</v>
      </c>
      <c r="B2550" t="s">
        <v>10601</v>
      </c>
      <c r="C2550" t="s">
        <v>10602</v>
      </c>
      <c r="D2550" t="s">
        <v>10603</v>
      </c>
      <c r="E2550" t="s">
        <v>1</v>
      </c>
      <c r="F2550" t="s">
        <v>1</v>
      </c>
      <c r="G2550" t="s">
        <v>1</v>
      </c>
      <c r="H2550" t="s">
        <v>1</v>
      </c>
      <c r="I2550" t="s">
        <v>1</v>
      </c>
    </row>
    <row r="2551" spans="1:9" x14ac:dyDescent="0.3">
      <c r="A2551">
        <v>127500</v>
      </c>
      <c r="B2551" t="s">
        <v>10604</v>
      </c>
      <c r="C2551" t="s">
        <v>10605</v>
      </c>
      <c r="D2551" t="s">
        <v>10606</v>
      </c>
      <c r="E2551" t="s">
        <v>1</v>
      </c>
      <c r="F2551" t="s">
        <v>1</v>
      </c>
      <c r="G2551" t="s">
        <v>1</v>
      </c>
      <c r="H2551" t="s">
        <v>1</v>
      </c>
      <c r="I2551" t="s">
        <v>1</v>
      </c>
    </row>
    <row r="2552" spans="1:9" x14ac:dyDescent="0.3">
      <c r="A2552">
        <v>127550</v>
      </c>
      <c r="B2552" t="s">
        <v>10607</v>
      </c>
      <c r="C2552" t="s">
        <v>10608</v>
      </c>
      <c r="D2552" t="s">
        <v>10609</v>
      </c>
      <c r="E2552" t="s">
        <v>1</v>
      </c>
      <c r="F2552" t="s">
        <v>1</v>
      </c>
      <c r="G2552" t="s">
        <v>1</v>
      </c>
      <c r="H2552" t="s">
        <v>1</v>
      </c>
      <c r="I2552" t="s">
        <v>1</v>
      </c>
    </row>
    <row r="2553" spans="1:9" x14ac:dyDescent="0.3">
      <c r="A2553">
        <v>127600</v>
      </c>
      <c r="B2553" t="s">
        <v>10610</v>
      </c>
      <c r="C2553" t="s">
        <v>10611</v>
      </c>
      <c r="D2553" t="s">
        <v>10612</v>
      </c>
      <c r="E2553" t="s">
        <v>1</v>
      </c>
      <c r="F2553" t="s">
        <v>1</v>
      </c>
      <c r="G2553" t="s">
        <v>1</v>
      </c>
      <c r="H2553" t="s">
        <v>1</v>
      </c>
      <c r="I2553" t="s">
        <v>1</v>
      </c>
    </row>
    <row r="2554" spans="1:9" x14ac:dyDescent="0.3">
      <c r="A2554">
        <v>127650</v>
      </c>
      <c r="B2554" t="s">
        <v>10613</v>
      </c>
      <c r="C2554" t="s">
        <v>10614</v>
      </c>
      <c r="D2554" t="s">
        <v>10615</v>
      </c>
      <c r="E2554" t="s">
        <v>1</v>
      </c>
      <c r="F2554" t="s">
        <v>1</v>
      </c>
      <c r="G2554" t="s">
        <v>1</v>
      </c>
      <c r="H2554" t="s">
        <v>1</v>
      </c>
      <c r="I2554" t="s">
        <v>1</v>
      </c>
    </row>
    <row r="2555" spans="1:9" x14ac:dyDescent="0.3">
      <c r="A2555">
        <v>127700</v>
      </c>
      <c r="B2555" t="s">
        <v>10616</v>
      </c>
      <c r="C2555" t="s">
        <v>10617</v>
      </c>
      <c r="D2555" t="s">
        <v>10618</v>
      </c>
      <c r="E2555" t="s">
        <v>1</v>
      </c>
      <c r="F2555" t="s">
        <v>1</v>
      </c>
      <c r="G2555" t="s">
        <v>1</v>
      </c>
      <c r="H2555" t="s">
        <v>1</v>
      </c>
      <c r="I2555" t="s">
        <v>1</v>
      </c>
    </row>
    <row r="2556" spans="1:9" x14ac:dyDescent="0.3">
      <c r="A2556">
        <v>127750</v>
      </c>
      <c r="B2556" t="s">
        <v>10619</v>
      </c>
      <c r="C2556" t="s">
        <v>10620</v>
      </c>
      <c r="D2556" t="s">
        <v>10621</v>
      </c>
      <c r="E2556" t="s">
        <v>1</v>
      </c>
      <c r="F2556" t="s">
        <v>1</v>
      </c>
      <c r="G2556" t="s">
        <v>1</v>
      </c>
      <c r="H2556" t="s">
        <v>1</v>
      </c>
      <c r="I2556" t="s">
        <v>1</v>
      </c>
    </row>
    <row r="2557" spans="1:9" x14ac:dyDescent="0.3">
      <c r="A2557">
        <v>127800</v>
      </c>
      <c r="B2557" t="s">
        <v>10622</v>
      </c>
      <c r="C2557" t="s">
        <v>10623</v>
      </c>
      <c r="D2557" t="s">
        <v>10624</v>
      </c>
      <c r="E2557" t="s">
        <v>1</v>
      </c>
      <c r="F2557" t="s">
        <v>1</v>
      </c>
      <c r="G2557" t="s">
        <v>1</v>
      </c>
      <c r="H2557" t="s">
        <v>1</v>
      </c>
      <c r="I2557" t="s">
        <v>1</v>
      </c>
    </row>
    <row r="2558" spans="1:9" x14ac:dyDescent="0.3">
      <c r="A2558">
        <v>127850</v>
      </c>
      <c r="B2558" t="s">
        <v>10625</v>
      </c>
      <c r="C2558" t="s">
        <v>10626</v>
      </c>
      <c r="D2558" t="s">
        <v>10627</v>
      </c>
      <c r="E2558" t="s">
        <v>1</v>
      </c>
      <c r="F2558" t="s">
        <v>1</v>
      </c>
      <c r="G2558" t="s">
        <v>1</v>
      </c>
      <c r="H2558" t="s">
        <v>1</v>
      </c>
      <c r="I2558" t="s">
        <v>1</v>
      </c>
    </row>
    <row r="2559" spans="1:9" x14ac:dyDescent="0.3">
      <c r="A2559">
        <v>127900</v>
      </c>
      <c r="B2559" t="s">
        <v>10625</v>
      </c>
      <c r="C2559" t="s">
        <v>10626</v>
      </c>
      <c r="D2559" t="s">
        <v>10627</v>
      </c>
      <c r="E2559" t="s">
        <v>1</v>
      </c>
      <c r="F2559" t="s">
        <v>1</v>
      </c>
      <c r="G2559" t="s">
        <v>1</v>
      </c>
      <c r="H2559" t="s">
        <v>1</v>
      </c>
      <c r="I2559" t="s">
        <v>1</v>
      </c>
    </row>
    <row r="2560" spans="1:9" x14ac:dyDescent="0.3">
      <c r="A2560">
        <v>127950</v>
      </c>
      <c r="B2560" t="s">
        <v>10628</v>
      </c>
      <c r="C2560" t="s">
        <v>10629</v>
      </c>
      <c r="D2560" t="s">
        <v>10630</v>
      </c>
      <c r="E2560" t="s">
        <v>1</v>
      </c>
      <c r="F2560" t="s">
        <v>1</v>
      </c>
      <c r="G2560" t="s">
        <v>1</v>
      </c>
      <c r="H2560" t="s">
        <v>1</v>
      </c>
      <c r="I2560" t="s">
        <v>1</v>
      </c>
    </row>
    <row r="2561" spans="1:9" x14ac:dyDescent="0.3">
      <c r="A2561">
        <v>128000</v>
      </c>
      <c r="B2561" t="s">
        <v>10631</v>
      </c>
      <c r="C2561" t="s">
        <v>10632</v>
      </c>
      <c r="D2561" t="s">
        <v>10633</v>
      </c>
      <c r="E2561" t="s">
        <v>1</v>
      </c>
      <c r="F2561" t="s">
        <v>1</v>
      </c>
      <c r="G2561" t="s">
        <v>1</v>
      </c>
      <c r="H2561" t="s">
        <v>1</v>
      </c>
      <c r="I2561" t="s">
        <v>1</v>
      </c>
    </row>
    <row r="2562" spans="1:9" x14ac:dyDescent="0.3">
      <c r="A2562">
        <v>128050</v>
      </c>
      <c r="B2562" t="s">
        <v>10634</v>
      </c>
      <c r="C2562" t="s">
        <v>10635</v>
      </c>
      <c r="D2562" t="s">
        <v>10636</v>
      </c>
      <c r="E2562" t="s">
        <v>1</v>
      </c>
      <c r="F2562" t="s">
        <v>1</v>
      </c>
      <c r="G2562" t="s">
        <v>1</v>
      </c>
      <c r="H2562" t="s">
        <v>1</v>
      </c>
      <c r="I2562" t="s">
        <v>1</v>
      </c>
    </row>
    <row r="2563" spans="1:9" x14ac:dyDescent="0.3">
      <c r="A2563">
        <v>128100</v>
      </c>
      <c r="B2563" t="s">
        <v>10637</v>
      </c>
      <c r="C2563" t="s">
        <v>10638</v>
      </c>
      <c r="D2563" t="s">
        <v>10639</v>
      </c>
      <c r="E2563" t="s">
        <v>1</v>
      </c>
      <c r="F2563" t="s">
        <v>1</v>
      </c>
      <c r="G2563" t="s">
        <v>1</v>
      </c>
      <c r="H2563" t="s">
        <v>1</v>
      </c>
      <c r="I2563" t="s">
        <v>1</v>
      </c>
    </row>
    <row r="2564" spans="1:9" x14ac:dyDescent="0.3">
      <c r="A2564">
        <v>128150</v>
      </c>
      <c r="B2564" t="s">
        <v>10640</v>
      </c>
      <c r="C2564" t="s">
        <v>10641</v>
      </c>
      <c r="D2564" t="s">
        <v>10642</v>
      </c>
      <c r="E2564" t="s">
        <v>1</v>
      </c>
      <c r="F2564" t="s">
        <v>1</v>
      </c>
      <c r="G2564" t="s">
        <v>1</v>
      </c>
      <c r="H2564" t="s">
        <v>1</v>
      </c>
      <c r="I2564" t="s">
        <v>1</v>
      </c>
    </row>
    <row r="2565" spans="1:9" x14ac:dyDescent="0.3">
      <c r="A2565">
        <v>128200</v>
      </c>
      <c r="B2565" t="s">
        <v>10643</v>
      </c>
      <c r="C2565" t="s">
        <v>10644</v>
      </c>
      <c r="D2565" t="s">
        <v>10645</v>
      </c>
      <c r="E2565" t="s">
        <v>1</v>
      </c>
      <c r="F2565" t="s">
        <v>1</v>
      </c>
      <c r="G2565" t="s">
        <v>1</v>
      </c>
      <c r="H2565" t="s">
        <v>1</v>
      </c>
      <c r="I2565" t="s">
        <v>1</v>
      </c>
    </row>
    <row r="2566" spans="1:9" x14ac:dyDescent="0.3">
      <c r="A2566">
        <v>128250</v>
      </c>
      <c r="B2566" t="s">
        <v>10643</v>
      </c>
      <c r="C2566" t="s">
        <v>10644</v>
      </c>
      <c r="D2566" t="s">
        <v>10645</v>
      </c>
      <c r="E2566" t="s">
        <v>1</v>
      </c>
      <c r="F2566" t="s">
        <v>1</v>
      </c>
      <c r="G2566" t="s">
        <v>1</v>
      </c>
      <c r="H2566" t="s">
        <v>1</v>
      </c>
      <c r="I2566" t="s">
        <v>1</v>
      </c>
    </row>
    <row r="2567" spans="1:9" x14ac:dyDescent="0.3">
      <c r="A2567">
        <v>128300</v>
      </c>
      <c r="B2567" t="s">
        <v>10643</v>
      </c>
      <c r="C2567" t="s">
        <v>10644</v>
      </c>
      <c r="D2567" t="s">
        <v>10645</v>
      </c>
      <c r="E2567" t="s">
        <v>1</v>
      </c>
      <c r="F2567" t="s">
        <v>1</v>
      </c>
      <c r="G2567" t="s">
        <v>1</v>
      </c>
      <c r="H2567" t="s">
        <v>1</v>
      </c>
      <c r="I2567" t="s">
        <v>1</v>
      </c>
    </row>
    <row r="2568" spans="1:9" x14ac:dyDescent="0.3">
      <c r="A2568">
        <v>128350</v>
      </c>
      <c r="B2568" t="s">
        <v>10646</v>
      </c>
      <c r="C2568" t="s">
        <v>10647</v>
      </c>
      <c r="D2568" t="s">
        <v>10648</v>
      </c>
      <c r="E2568" t="s">
        <v>1</v>
      </c>
      <c r="F2568" t="s">
        <v>1</v>
      </c>
      <c r="G2568" t="s">
        <v>1</v>
      </c>
      <c r="H2568" t="s">
        <v>1</v>
      </c>
      <c r="I2568" t="s">
        <v>1</v>
      </c>
    </row>
    <row r="2569" spans="1:9" x14ac:dyDescent="0.3">
      <c r="A2569">
        <v>128400</v>
      </c>
      <c r="B2569" t="s">
        <v>10646</v>
      </c>
      <c r="C2569" t="s">
        <v>10647</v>
      </c>
      <c r="D2569" t="s">
        <v>10648</v>
      </c>
      <c r="E2569" t="s">
        <v>1</v>
      </c>
      <c r="F2569" t="s">
        <v>1</v>
      </c>
      <c r="G2569" t="s">
        <v>1</v>
      </c>
      <c r="H2569" t="s">
        <v>1</v>
      </c>
      <c r="I2569" t="s">
        <v>1</v>
      </c>
    </row>
    <row r="2570" spans="1:9" x14ac:dyDescent="0.3">
      <c r="A2570">
        <v>128450</v>
      </c>
      <c r="B2570" t="s">
        <v>10649</v>
      </c>
      <c r="C2570" t="s">
        <v>10650</v>
      </c>
      <c r="D2570" t="s">
        <v>10651</v>
      </c>
      <c r="E2570" t="s">
        <v>1</v>
      </c>
      <c r="F2570" t="s">
        <v>1</v>
      </c>
      <c r="G2570" t="s">
        <v>1</v>
      </c>
      <c r="H2570" t="s">
        <v>1</v>
      </c>
      <c r="I2570" t="s">
        <v>1</v>
      </c>
    </row>
    <row r="2571" spans="1:9" x14ac:dyDescent="0.3">
      <c r="A2571">
        <v>128500</v>
      </c>
      <c r="B2571" t="s">
        <v>10649</v>
      </c>
      <c r="C2571" t="s">
        <v>10650</v>
      </c>
      <c r="D2571" t="s">
        <v>10651</v>
      </c>
      <c r="E2571" t="s">
        <v>1</v>
      </c>
      <c r="F2571" t="s">
        <v>1</v>
      </c>
      <c r="G2571" t="s">
        <v>1</v>
      </c>
      <c r="H2571" t="s">
        <v>1</v>
      </c>
      <c r="I2571" t="s">
        <v>1</v>
      </c>
    </row>
    <row r="2572" spans="1:9" x14ac:dyDescent="0.3">
      <c r="A2572">
        <v>128550</v>
      </c>
      <c r="B2572" t="s">
        <v>10652</v>
      </c>
      <c r="C2572" t="s">
        <v>10653</v>
      </c>
      <c r="D2572" t="s">
        <v>10654</v>
      </c>
      <c r="E2572" t="s">
        <v>1</v>
      </c>
      <c r="F2572" t="s">
        <v>1</v>
      </c>
      <c r="G2572" t="s">
        <v>1</v>
      </c>
      <c r="H2572" t="s">
        <v>1</v>
      </c>
      <c r="I2572" t="s">
        <v>1</v>
      </c>
    </row>
    <row r="2573" spans="1:9" x14ac:dyDescent="0.3">
      <c r="A2573">
        <v>128600</v>
      </c>
      <c r="B2573" t="s">
        <v>10655</v>
      </c>
      <c r="C2573" t="s">
        <v>10656</v>
      </c>
      <c r="D2573" t="s">
        <v>10657</v>
      </c>
      <c r="E2573" t="s">
        <v>1</v>
      </c>
      <c r="F2573" t="s">
        <v>1</v>
      </c>
      <c r="G2573" t="s">
        <v>1</v>
      </c>
      <c r="H2573" t="s">
        <v>1</v>
      </c>
      <c r="I2573" t="s">
        <v>1</v>
      </c>
    </row>
    <row r="2574" spans="1:9" x14ac:dyDescent="0.3">
      <c r="A2574">
        <v>128650</v>
      </c>
      <c r="B2574" t="s">
        <v>10658</v>
      </c>
      <c r="C2574" t="s">
        <v>10659</v>
      </c>
      <c r="D2574" t="s">
        <v>10660</v>
      </c>
      <c r="E2574" t="s">
        <v>1</v>
      </c>
      <c r="F2574" t="s">
        <v>1</v>
      </c>
      <c r="G2574" t="s">
        <v>1</v>
      </c>
      <c r="H2574" t="s">
        <v>1</v>
      </c>
      <c r="I2574" t="s">
        <v>1</v>
      </c>
    </row>
    <row r="2575" spans="1:9" x14ac:dyDescent="0.3">
      <c r="A2575">
        <v>128700</v>
      </c>
      <c r="B2575" t="s">
        <v>10661</v>
      </c>
      <c r="C2575" t="s">
        <v>10662</v>
      </c>
      <c r="D2575" t="s">
        <v>10663</v>
      </c>
      <c r="E2575" t="s">
        <v>1</v>
      </c>
      <c r="F2575" t="s">
        <v>1</v>
      </c>
      <c r="G2575" t="s">
        <v>1</v>
      </c>
      <c r="H2575" t="s">
        <v>1</v>
      </c>
      <c r="I2575" t="s">
        <v>1</v>
      </c>
    </row>
    <row r="2576" spans="1:9" x14ac:dyDescent="0.3">
      <c r="A2576">
        <v>128750</v>
      </c>
      <c r="B2576" t="s">
        <v>10664</v>
      </c>
      <c r="C2576" t="s">
        <v>10665</v>
      </c>
      <c r="D2576" t="s">
        <v>10666</v>
      </c>
      <c r="E2576" t="s">
        <v>1</v>
      </c>
      <c r="F2576" t="s">
        <v>1</v>
      </c>
      <c r="G2576" t="s">
        <v>1</v>
      </c>
      <c r="H2576" t="s">
        <v>1</v>
      </c>
      <c r="I2576" t="s">
        <v>1</v>
      </c>
    </row>
    <row r="2577" spans="1:9" x14ac:dyDescent="0.3">
      <c r="A2577">
        <v>128800</v>
      </c>
      <c r="B2577" t="s">
        <v>10667</v>
      </c>
      <c r="C2577" t="s">
        <v>10668</v>
      </c>
      <c r="D2577" t="s">
        <v>10669</v>
      </c>
      <c r="E2577" t="s">
        <v>1</v>
      </c>
      <c r="F2577" t="s">
        <v>1</v>
      </c>
      <c r="G2577" t="s">
        <v>1</v>
      </c>
      <c r="H2577" t="s">
        <v>1</v>
      </c>
      <c r="I2577" t="s">
        <v>1</v>
      </c>
    </row>
    <row r="2578" spans="1:9" x14ac:dyDescent="0.3">
      <c r="A2578">
        <v>128850</v>
      </c>
      <c r="B2578" t="s">
        <v>10670</v>
      </c>
      <c r="C2578" t="s">
        <v>10671</v>
      </c>
      <c r="D2578" t="s">
        <v>10672</v>
      </c>
      <c r="E2578" t="s">
        <v>1</v>
      </c>
      <c r="F2578" t="s">
        <v>1</v>
      </c>
      <c r="G2578" t="s">
        <v>1</v>
      </c>
      <c r="H2578" t="s">
        <v>1</v>
      </c>
      <c r="I2578" t="s">
        <v>1</v>
      </c>
    </row>
    <row r="2579" spans="1:9" x14ac:dyDescent="0.3">
      <c r="A2579">
        <v>128900</v>
      </c>
      <c r="B2579" t="s">
        <v>10673</v>
      </c>
      <c r="C2579" t="s">
        <v>10674</v>
      </c>
      <c r="D2579" t="s">
        <v>10675</v>
      </c>
      <c r="E2579" t="s">
        <v>1</v>
      </c>
      <c r="F2579" t="s">
        <v>1</v>
      </c>
      <c r="G2579" t="s">
        <v>1</v>
      </c>
      <c r="H2579" t="s">
        <v>1</v>
      </c>
      <c r="I2579" t="s">
        <v>1</v>
      </c>
    </row>
    <row r="2580" spans="1:9" x14ac:dyDescent="0.3">
      <c r="A2580">
        <v>128950</v>
      </c>
      <c r="B2580" t="s">
        <v>10676</v>
      </c>
      <c r="C2580" t="s">
        <v>10677</v>
      </c>
      <c r="D2580" t="s">
        <v>10678</v>
      </c>
      <c r="E2580" t="s">
        <v>1</v>
      </c>
      <c r="F2580" t="s">
        <v>1</v>
      </c>
      <c r="G2580" t="s">
        <v>1</v>
      </c>
      <c r="H2580" t="s">
        <v>1</v>
      </c>
      <c r="I2580" t="s">
        <v>1</v>
      </c>
    </row>
    <row r="2581" spans="1:9" x14ac:dyDescent="0.3">
      <c r="A2581">
        <v>129000</v>
      </c>
      <c r="B2581" t="s">
        <v>10679</v>
      </c>
      <c r="C2581" t="s">
        <v>10680</v>
      </c>
      <c r="D2581" t="s">
        <v>10681</v>
      </c>
      <c r="E2581" t="s">
        <v>1</v>
      </c>
      <c r="F2581" t="s">
        <v>1</v>
      </c>
      <c r="G2581" t="s">
        <v>1</v>
      </c>
      <c r="H2581" t="s">
        <v>1</v>
      </c>
      <c r="I2581" t="s">
        <v>1</v>
      </c>
    </row>
    <row r="2582" spans="1:9" x14ac:dyDescent="0.3">
      <c r="A2582">
        <v>129050</v>
      </c>
      <c r="B2582" t="s">
        <v>10682</v>
      </c>
      <c r="C2582" t="s">
        <v>10683</v>
      </c>
      <c r="D2582" t="s">
        <v>10684</v>
      </c>
      <c r="E2582" t="s">
        <v>1</v>
      </c>
      <c r="F2582" t="s">
        <v>1</v>
      </c>
      <c r="G2582" t="s">
        <v>1</v>
      </c>
      <c r="H2582" t="s">
        <v>1</v>
      </c>
      <c r="I2582" t="s">
        <v>1</v>
      </c>
    </row>
    <row r="2583" spans="1:9" x14ac:dyDescent="0.3">
      <c r="A2583">
        <v>129100</v>
      </c>
      <c r="B2583" t="s">
        <v>10685</v>
      </c>
      <c r="C2583" t="s">
        <v>10686</v>
      </c>
      <c r="D2583" t="s">
        <v>10687</v>
      </c>
      <c r="E2583" t="s">
        <v>1</v>
      </c>
      <c r="F2583" t="s">
        <v>1</v>
      </c>
      <c r="G2583" t="s">
        <v>1</v>
      </c>
      <c r="H2583" t="s">
        <v>1</v>
      </c>
      <c r="I2583" t="s">
        <v>1</v>
      </c>
    </row>
    <row r="2584" spans="1:9" x14ac:dyDescent="0.3">
      <c r="A2584">
        <v>129150</v>
      </c>
      <c r="B2584" t="s">
        <v>10688</v>
      </c>
      <c r="C2584" t="s">
        <v>10689</v>
      </c>
      <c r="D2584" t="s">
        <v>10690</v>
      </c>
      <c r="E2584" t="s">
        <v>1</v>
      </c>
      <c r="F2584" t="s">
        <v>1</v>
      </c>
      <c r="G2584" t="s">
        <v>1</v>
      </c>
      <c r="H2584" t="s">
        <v>1</v>
      </c>
      <c r="I2584" t="s">
        <v>1</v>
      </c>
    </row>
    <row r="2585" spans="1:9" x14ac:dyDescent="0.3">
      <c r="A2585">
        <v>129200</v>
      </c>
      <c r="B2585" t="s">
        <v>10688</v>
      </c>
      <c r="C2585" t="s">
        <v>10689</v>
      </c>
      <c r="D2585" t="s">
        <v>10690</v>
      </c>
      <c r="E2585" t="s">
        <v>1</v>
      </c>
      <c r="F2585" t="s">
        <v>1</v>
      </c>
      <c r="G2585" t="s">
        <v>1</v>
      </c>
      <c r="H2585" t="s">
        <v>1</v>
      </c>
      <c r="I2585" t="s">
        <v>1</v>
      </c>
    </row>
    <row r="2586" spans="1:9" x14ac:dyDescent="0.3">
      <c r="A2586">
        <v>129250</v>
      </c>
      <c r="B2586" t="s">
        <v>10691</v>
      </c>
      <c r="C2586" t="s">
        <v>10692</v>
      </c>
      <c r="D2586" t="s">
        <v>10693</v>
      </c>
      <c r="E2586" t="s">
        <v>1</v>
      </c>
      <c r="F2586" t="s">
        <v>1</v>
      </c>
      <c r="G2586" t="s">
        <v>1</v>
      </c>
      <c r="H2586" t="s">
        <v>1</v>
      </c>
      <c r="I2586" t="s">
        <v>1</v>
      </c>
    </row>
    <row r="2587" spans="1:9" x14ac:dyDescent="0.3">
      <c r="A2587">
        <v>129300</v>
      </c>
      <c r="B2587" t="s">
        <v>10694</v>
      </c>
      <c r="C2587" t="s">
        <v>10695</v>
      </c>
      <c r="D2587" t="s">
        <v>10696</v>
      </c>
      <c r="E2587" t="s">
        <v>1</v>
      </c>
      <c r="F2587" t="s">
        <v>1</v>
      </c>
      <c r="G2587" t="s">
        <v>1</v>
      </c>
      <c r="H2587" t="s">
        <v>1</v>
      </c>
      <c r="I2587" t="s">
        <v>1</v>
      </c>
    </row>
    <row r="2588" spans="1:9" x14ac:dyDescent="0.3">
      <c r="A2588">
        <v>129350</v>
      </c>
      <c r="B2588" t="s">
        <v>10697</v>
      </c>
      <c r="C2588" t="s">
        <v>10698</v>
      </c>
      <c r="D2588" t="s">
        <v>10699</v>
      </c>
      <c r="E2588" t="s">
        <v>1</v>
      </c>
      <c r="F2588" t="s">
        <v>1</v>
      </c>
      <c r="G2588" t="s">
        <v>1</v>
      </c>
      <c r="H2588" t="s">
        <v>1</v>
      </c>
      <c r="I2588" t="s">
        <v>1</v>
      </c>
    </row>
    <row r="2589" spans="1:9" x14ac:dyDescent="0.3">
      <c r="A2589">
        <v>129400</v>
      </c>
      <c r="B2589" t="s">
        <v>10697</v>
      </c>
      <c r="C2589" t="s">
        <v>10698</v>
      </c>
      <c r="D2589" t="s">
        <v>10699</v>
      </c>
      <c r="E2589" t="s">
        <v>1</v>
      </c>
      <c r="F2589" t="s">
        <v>1</v>
      </c>
      <c r="G2589" t="s">
        <v>1</v>
      </c>
      <c r="H2589" t="s">
        <v>1</v>
      </c>
      <c r="I2589" t="s">
        <v>1</v>
      </c>
    </row>
    <row r="2590" spans="1:9" x14ac:dyDescent="0.3">
      <c r="A2590">
        <v>129450</v>
      </c>
      <c r="B2590" t="s">
        <v>10697</v>
      </c>
      <c r="C2590" t="s">
        <v>10698</v>
      </c>
      <c r="D2590" t="s">
        <v>10699</v>
      </c>
      <c r="E2590" t="s">
        <v>1</v>
      </c>
      <c r="F2590" t="s">
        <v>1</v>
      </c>
      <c r="G2590" t="s">
        <v>1</v>
      </c>
      <c r="H2590" t="s">
        <v>1</v>
      </c>
      <c r="I2590" t="s">
        <v>1</v>
      </c>
    </row>
    <row r="2591" spans="1:9" x14ac:dyDescent="0.3">
      <c r="A2591">
        <v>129500</v>
      </c>
      <c r="B2591" t="s">
        <v>10700</v>
      </c>
      <c r="C2591" t="s">
        <v>10701</v>
      </c>
      <c r="D2591" t="s">
        <v>10702</v>
      </c>
      <c r="E2591" t="s">
        <v>1</v>
      </c>
      <c r="F2591" t="s">
        <v>1</v>
      </c>
      <c r="G2591" t="s">
        <v>1</v>
      </c>
      <c r="H2591" t="s">
        <v>1</v>
      </c>
      <c r="I2591" t="s">
        <v>1</v>
      </c>
    </row>
    <row r="2592" spans="1:9" x14ac:dyDescent="0.3">
      <c r="A2592">
        <v>129550</v>
      </c>
      <c r="B2592" t="s">
        <v>10703</v>
      </c>
      <c r="C2592" t="s">
        <v>10704</v>
      </c>
      <c r="D2592" t="s">
        <v>10705</v>
      </c>
      <c r="E2592" t="s">
        <v>1</v>
      </c>
      <c r="F2592" t="s">
        <v>1</v>
      </c>
      <c r="G2592" t="s">
        <v>1</v>
      </c>
      <c r="H2592" t="s">
        <v>1</v>
      </c>
      <c r="I2592" t="s">
        <v>1</v>
      </c>
    </row>
    <row r="2593" spans="1:9" x14ac:dyDescent="0.3">
      <c r="A2593">
        <v>129600</v>
      </c>
      <c r="B2593" t="s">
        <v>10706</v>
      </c>
      <c r="C2593" t="s">
        <v>10707</v>
      </c>
      <c r="D2593" t="s">
        <v>10708</v>
      </c>
      <c r="E2593" t="s">
        <v>1</v>
      </c>
      <c r="F2593" t="s">
        <v>1</v>
      </c>
      <c r="G2593" t="s">
        <v>1</v>
      </c>
      <c r="H2593" t="s">
        <v>1</v>
      </c>
      <c r="I2593" t="s">
        <v>1</v>
      </c>
    </row>
    <row r="2594" spans="1:9" x14ac:dyDescent="0.3">
      <c r="A2594">
        <v>129650</v>
      </c>
      <c r="B2594" t="s">
        <v>10709</v>
      </c>
      <c r="C2594" t="s">
        <v>10710</v>
      </c>
      <c r="D2594" t="s">
        <v>10711</v>
      </c>
      <c r="E2594" t="s">
        <v>1</v>
      </c>
      <c r="F2594" t="s">
        <v>1</v>
      </c>
      <c r="G2594" t="s">
        <v>1</v>
      </c>
      <c r="H2594" t="s">
        <v>1</v>
      </c>
      <c r="I2594" t="s">
        <v>1</v>
      </c>
    </row>
    <row r="2595" spans="1:9" x14ac:dyDescent="0.3">
      <c r="A2595">
        <v>129700</v>
      </c>
      <c r="B2595" t="s">
        <v>10709</v>
      </c>
      <c r="C2595" t="s">
        <v>10710</v>
      </c>
      <c r="D2595" t="s">
        <v>10711</v>
      </c>
      <c r="E2595" t="s">
        <v>1</v>
      </c>
      <c r="F2595" t="s">
        <v>1</v>
      </c>
      <c r="G2595" t="s">
        <v>1</v>
      </c>
      <c r="H2595" t="s">
        <v>1</v>
      </c>
      <c r="I2595" t="s">
        <v>1</v>
      </c>
    </row>
    <row r="2596" spans="1:9" x14ac:dyDescent="0.3">
      <c r="A2596">
        <v>129750</v>
      </c>
      <c r="B2596" t="s">
        <v>10712</v>
      </c>
      <c r="C2596" t="s">
        <v>10713</v>
      </c>
      <c r="D2596" t="s">
        <v>10714</v>
      </c>
      <c r="E2596" t="s">
        <v>1</v>
      </c>
      <c r="F2596" t="s">
        <v>1</v>
      </c>
      <c r="G2596" t="s">
        <v>1</v>
      </c>
      <c r="H2596" t="s">
        <v>1</v>
      </c>
      <c r="I2596" t="s">
        <v>1</v>
      </c>
    </row>
    <row r="2597" spans="1:9" x14ac:dyDescent="0.3">
      <c r="A2597">
        <v>129800</v>
      </c>
      <c r="B2597" t="s">
        <v>10715</v>
      </c>
      <c r="C2597" t="s">
        <v>10716</v>
      </c>
      <c r="D2597" t="s">
        <v>10717</v>
      </c>
      <c r="E2597" t="s">
        <v>1</v>
      </c>
      <c r="F2597" t="s">
        <v>1</v>
      </c>
      <c r="G2597" t="s">
        <v>1</v>
      </c>
      <c r="H2597" t="s">
        <v>1</v>
      </c>
      <c r="I2597" t="s">
        <v>1</v>
      </c>
    </row>
    <row r="2598" spans="1:9" x14ac:dyDescent="0.3">
      <c r="A2598">
        <v>129850</v>
      </c>
      <c r="B2598" t="s">
        <v>10718</v>
      </c>
      <c r="C2598" t="s">
        <v>10719</v>
      </c>
      <c r="D2598" t="s">
        <v>10720</v>
      </c>
      <c r="E2598" t="s">
        <v>1</v>
      </c>
      <c r="F2598" t="s">
        <v>1</v>
      </c>
      <c r="G2598" t="s">
        <v>1</v>
      </c>
      <c r="H2598" t="s">
        <v>1</v>
      </c>
      <c r="I2598" t="s">
        <v>1</v>
      </c>
    </row>
    <row r="2599" spans="1:9" x14ac:dyDescent="0.3">
      <c r="A2599">
        <v>129900</v>
      </c>
      <c r="B2599" t="s">
        <v>10721</v>
      </c>
      <c r="C2599" t="s">
        <v>10722</v>
      </c>
      <c r="D2599" t="s">
        <v>10723</v>
      </c>
      <c r="E2599" t="s">
        <v>1</v>
      </c>
      <c r="F2599" t="s">
        <v>1</v>
      </c>
      <c r="G2599" t="s">
        <v>1</v>
      </c>
      <c r="H2599" t="s">
        <v>1</v>
      </c>
      <c r="I2599" t="s">
        <v>1</v>
      </c>
    </row>
    <row r="2600" spans="1:9" x14ac:dyDescent="0.3">
      <c r="A2600">
        <v>129950</v>
      </c>
      <c r="B2600" t="s">
        <v>10724</v>
      </c>
      <c r="C2600" t="s">
        <v>10725</v>
      </c>
      <c r="D2600" t="s">
        <v>10726</v>
      </c>
      <c r="E2600" t="s">
        <v>1</v>
      </c>
      <c r="F2600" t="s">
        <v>1</v>
      </c>
      <c r="G2600" t="s">
        <v>1</v>
      </c>
      <c r="H2600" t="s">
        <v>1</v>
      </c>
      <c r="I2600" t="s">
        <v>1</v>
      </c>
    </row>
    <row r="2601" spans="1:9" x14ac:dyDescent="0.3">
      <c r="A2601">
        <v>130000</v>
      </c>
      <c r="B2601" t="s">
        <v>10727</v>
      </c>
      <c r="C2601" t="s">
        <v>10728</v>
      </c>
      <c r="D2601" t="s">
        <v>10729</v>
      </c>
      <c r="E2601" t="s">
        <v>1</v>
      </c>
      <c r="F2601" t="s">
        <v>1</v>
      </c>
      <c r="G2601" t="s">
        <v>1</v>
      </c>
      <c r="H2601" t="s">
        <v>1</v>
      </c>
      <c r="I2601" t="s">
        <v>1</v>
      </c>
    </row>
    <row r="2602" spans="1:9" x14ac:dyDescent="0.3">
      <c r="A2602">
        <v>130050</v>
      </c>
      <c r="B2602" t="s">
        <v>10727</v>
      </c>
      <c r="C2602" t="s">
        <v>10728</v>
      </c>
      <c r="D2602" t="s">
        <v>10729</v>
      </c>
      <c r="E2602" t="s">
        <v>1</v>
      </c>
      <c r="F2602" t="s">
        <v>1</v>
      </c>
      <c r="G2602" t="s">
        <v>1</v>
      </c>
      <c r="H2602" t="s">
        <v>1</v>
      </c>
      <c r="I2602" t="s">
        <v>1</v>
      </c>
    </row>
    <row r="2603" spans="1:9" x14ac:dyDescent="0.3">
      <c r="A2603">
        <v>130100</v>
      </c>
      <c r="B2603" t="s">
        <v>10730</v>
      </c>
      <c r="C2603" t="s">
        <v>10731</v>
      </c>
      <c r="D2603" t="s">
        <v>10732</v>
      </c>
      <c r="E2603" t="s">
        <v>1</v>
      </c>
      <c r="F2603" t="s">
        <v>1</v>
      </c>
      <c r="G2603" t="s">
        <v>1</v>
      </c>
      <c r="H2603" t="s">
        <v>1</v>
      </c>
      <c r="I2603" t="s">
        <v>1</v>
      </c>
    </row>
    <row r="2604" spans="1:9" x14ac:dyDescent="0.3">
      <c r="A2604">
        <v>130150</v>
      </c>
      <c r="B2604" t="s">
        <v>10733</v>
      </c>
      <c r="C2604" t="s">
        <v>10734</v>
      </c>
      <c r="D2604" t="s">
        <v>10735</v>
      </c>
      <c r="E2604" t="s">
        <v>1</v>
      </c>
      <c r="F2604" t="s">
        <v>1</v>
      </c>
      <c r="G2604" t="s">
        <v>1</v>
      </c>
      <c r="H2604" t="s">
        <v>1</v>
      </c>
      <c r="I2604" t="s">
        <v>1</v>
      </c>
    </row>
    <row r="2605" spans="1:9" x14ac:dyDescent="0.3">
      <c r="A2605">
        <v>130200</v>
      </c>
      <c r="B2605" t="s">
        <v>10736</v>
      </c>
      <c r="C2605" t="s">
        <v>10737</v>
      </c>
      <c r="D2605" t="s">
        <v>10738</v>
      </c>
      <c r="E2605" t="s">
        <v>1</v>
      </c>
      <c r="F2605" t="s">
        <v>1</v>
      </c>
      <c r="G2605" t="s">
        <v>1</v>
      </c>
      <c r="H2605" t="s">
        <v>1</v>
      </c>
      <c r="I2605" t="s">
        <v>1</v>
      </c>
    </row>
    <row r="2606" spans="1:9" x14ac:dyDescent="0.3">
      <c r="A2606">
        <v>130250</v>
      </c>
      <c r="B2606" t="s">
        <v>10739</v>
      </c>
      <c r="C2606" t="s">
        <v>10740</v>
      </c>
      <c r="D2606" t="s">
        <v>10741</v>
      </c>
      <c r="E2606" t="s">
        <v>1</v>
      </c>
      <c r="F2606" t="s">
        <v>1</v>
      </c>
      <c r="G2606" t="s">
        <v>1</v>
      </c>
      <c r="H2606" t="s">
        <v>1</v>
      </c>
      <c r="I2606" t="s">
        <v>1</v>
      </c>
    </row>
    <row r="2607" spans="1:9" x14ac:dyDescent="0.3">
      <c r="A2607">
        <v>130300</v>
      </c>
      <c r="B2607" t="s">
        <v>10742</v>
      </c>
      <c r="C2607" t="s">
        <v>10743</v>
      </c>
      <c r="D2607" t="s">
        <v>10744</v>
      </c>
      <c r="E2607" t="s">
        <v>1</v>
      </c>
      <c r="F2607" t="s">
        <v>1</v>
      </c>
      <c r="G2607" t="s">
        <v>1</v>
      </c>
      <c r="H2607" t="s">
        <v>1</v>
      </c>
      <c r="I2607" t="s">
        <v>1</v>
      </c>
    </row>
    <row r="2608" spans="1:9" x14ac:dyDescent="0.3">
      <c r="A2608">
        <v>130350</v>
      </c>
      <c r="B2608" t="s">
        <v>10742</v>
      </c>
      <c r="C2608" t="s">
        <v>10743</v>
      </c>
      <c r="D2608" t="s">
        <v>10744</v>
      </c>
      <c r="E2608" t="s">
        <v>1</v>
      </c>
      <c r="F2608" t="s">
        <v>1</v>
      </c>
      <c r="G2608" t="s">
        <v>1</v>
      </c>
      <c r="H2608" t="s">
        <v>1</v>
      </c>
      <c r="I2608" t="s">
        <v>1</v>
      </c>
    </row>
    <row r="2609" spans="1:9" x14ac:dyDescent="0.3">
      <c r="A2609">
        <v>130400</v>
      </c>
      <c r="B2609" t="s">
        <v>10745</v>
      </c>
      <c r="C2609" t="s">
        <v>10746</v>
      </c>
      <c r="D2609" t="s">
        <v>10747</v>
      </c>
      <c r="E2609" t="s">
        <v>1</v>
      </c>
      <c r="F2609" t="s">
        <v>1</v>
      </c>
      <c r="G2609" t="s">
        <v>1</v>
      </c>
      <c r="H2609" t="s">
        <v>1</v>
      </c>
      <c r="I2609" t="s">
        <v>1</v>
      </c>
    </row>
    <row r="2610" spans="1:9" x14ac:dyDescent="0.3">
      <c r="A2610">
        <v>130450</v>
      </c>
      <c r="B2610" t="s">
        <v>10748</v>
      </c>
      <c r="C2610" t="s">
        <v>10749</v>
      </c>
      <c r="D2610" t="s">
        <v>10750</v>
      </c>
      <c r="E2610" t="s">
        <v>1</v>
      </c>
      <c r="F2610" t="s">
        <v>1</v>
      </c>
      <c r="G2610" t="s">
        <v>1</v>
      </c>
      <c r="H2610" t="s">
        <v>1</v>
      </c>
      <c r="I2610" t="s">
        <v>1</v>
      </c>
    </row>
    <row r="2611" spans="1:9" x14ac:dyDescent="0.3">
      <c r="A2611">
        <v>130500</v>
      </c>
      <c r="B2611" t="s">
        <v>10748</v>
      </c>
      <c r="C2611" t="s">
        <v>10749</v>
      </c>
      <c r="D2611" t="s">
        <v>10750</v>
      </c>
      <c r="E2611" t="s">
        <v>1</v>
      </c>
      <c r="F2611" t="s">
        <v>1</v>
      </c>
      <c r="G2611" t="s">
        <v>1</v>
      </c>
      <c r="H2611" t="s">
        <v>1</v>
      </c>
      <c r="I2611" t="s">
        <v>1</v>
      </c>
    </row>
    <row r="2612" spans="1:9" x14ac:dyDescent="0.3">
      <c r="A2612">
        <v>130550</v>
      </c>
      <c r="B2612" t="s">
        <v>10751</v>
      </c>
      <c r="C2612" t="s">
        <v>10752</v>
      </c>
      <c r="D2612" t="s">
        <v>10753</v>
      </c>
      <c r="E2612" t="s">
        <v>1</v>
      </c>
      <c r="F2612" t="s">
        <v>1</v>
      </c>
      <c r="G2612" t="s">
        <v>1</v>
      </c>
      <c r="H2612" t="s">
        <v>1</v>
      </c>
      <c r="I2612" t="s">
        <v>1</v>
      </c>
    </row>
    <row r="2613" spans="1:9" x14ac:dyDescent="0.3">
      <c r="A2613">
        <v>130600</v>
      </c>
      <c r="B2613" t="s">
        <v>10754</v>
      </c>
      <c r="C2613" t="s">
        <v>10755</v>
      </c>
      <c r="D2613" t="s">
        <v>10756</v>
      </c>
      <c r="E2613" t="s">
        <v>1</v>
      </c>
      <c r="F2613" t="s">
        <v>1</v>
      </c>
      <c r="G2613" t="s">
        <v>1</v>
      </c>
      <c r="H2613" t="s">
        <v>1</v>
      </c>
      <c r="I2613" t="s">
        <v>1</v>
      </c>
    </row>
    <row r="2614" spans="1:9" x14ac:dyDescent="0.3">
      <c r="A2614">
        <v>130650</v>
      </c>
      <c r="B2614" t="s">
        <v>10757</v>
      </c>
      <c r="C2614" t="s">
        <v>10758</v>
      </c>
      <c r="D2614" t="s">
        <v>10759</v>
      </c>
      <c r="E2614" t="s">
        <v>1</v>
      </c>
      <c r="F2614" t="s">
        <v>1</v>
      </c>
      <c r="G2614" t="s">
        <v>1</v>
      </c>
      <c r="H2614" t="s">
        <v>1</v>
      </c>
      <c r="I2614" t="s">
        <v>1</v>
      </c>
    </row>
    <row r="2615" spans="1:9" x14ac:dyDescent="0.3">
      <c r="A2615">
        <v>130700</v>
      </c>
      <c r="B2615" t="s">
        <v>10760</v>
      </c>
      <c r="C2615" t="s">
        <v>10761</v>
      </c>
      <c r="D2615" t="s">
        <v>10762</v>
      </c>
      <c r="E2615" t="s">
        <v>1</v>
      </c>
      <c r="F2615" t="s">
        <v>1</v>
      </c>
      <c r="G2615" t="s">
        <v>1</v>
      </c>
      <c r="H2615" t="s">
        <v>1</v>
      </c>
      <c r="I2615" t="s">
        <v>1</v>
      </c>
    </row>
    <row r="2616" spans="1:9" x14ac:dyDescent="0.3">
      <c r="A2616">
        <v>130750</v>
      </c>
      <c r="B2616" t="s">
        <v>10763</v>
      </c>
      <c r="C2616" t="s">
        <v>10764</v>
      </c>
      <c r="D2616" t="s">
        <v>10765</v>
      </c>
      <c r="E2616" t="s">
        <v>1</v>
      </c>
      <c r="F2616" t="s">
        <v>1</v>
      </c>
      <c r="G2616" t="s">
        <v>1</v>
      </c>
      <c r="H2616" t="s">
        <v>1</v>
      </c>
      <c r="I2616" t="s">
        <v>1</v>
      </c>
    </row>
    <row r="2617" spans="1:9" x14ac:dyDescent="0.3">
      <c r="A2617">
        <v>130800</v>
      </c>
      <c r="B2617" t="s">
        <v>10766</v>
      </c>
      <c r="C2617" t="s">
        <v>10767</v>
      </c>
      <c r="D2617" t="s">
        <v>10768</v>
      </c>
      <c r="E2617" t="s">
        <v>1</v>
      </c>
      <c r="F2617" t="s">
        <v>1</v>
      </c>
      <c r="G2617" t="s">
        <v>1</v>
      </c>
      <c r="H2617" t="s">
        <v>1</v>
      </c>
      <c r="I2617" t="s">
        <v>1</v>
      </c>
    </row>
    <row r="2618" spans="1:9" x14ac:dyDescent="0.3">
      <c r="A2618">
        <v>130850</v>
      </c>
      <c r="B2618" t="s">
        <v>10769</v>
      </c>
      <c r="C2618" t="s">
        <v>10770</v>
      </c>
      <c r="D2618" t="s">
        <v>10771</v>
      </c>
      <c r="E2618" t="s">
        <v>1</v>
      </c>
      <c r="F2618" t="s">
        <v>1</v>
      </c>
      <c r="G2618" t="s">
        <v>1</v>
      </c>
      <c r="H2618" t="s">
        <v>1</v>
      </c>
      <c r="I2618" t="s">
        <v>1</v>
      </c>
    </row>
    <row r="2619" spans="1:9" x14ac:dyDescent="0.3">
      <c r="A2619">
        <v>130900</v>
      </c>
      <c r="B2619" t="s">
        <v>10769</v>
      </c>
      <c r="C2619" t="s">
        <v>10770</v>
      </c>
      <c r="D2619" t="s">
        <v>10771</v>
      </c>
      <c r="E2619" t="s">
        <v>1</v>
      </c>
      <c r="F2619" t="s">
        <v>1</v>
      </c>
      <c r="G2619" t="s">
        <v>1</v>
      </c>
      <c r="H2619" t="s">
        <v>1</v>
      </c>
      <c r="I2619" t="s">
        <v>1</v>
      </c>
    </row>
    <row r="2620" spans="1:9" x14ac:dyDescent="0.3">
      <c r="A2620">
        <v>130950</v>
      </c>
      <c r="B2620" t="s">
        <v>10772</v>
      </c>
      <c r="C2620" t="s">
        <v>10773</v>
      </c>
      <c r="D2620" t="s">
        <v>10774</v>
      </c>
      <c r="E2620" t="s">
        <v>1</v>
      </c>
      <c r="F2620" t="s">
        <v>1</v>
      </c>
      <c r="G2620" t="s">
        <v>1</v>
      </c>
      <c r="H2620" t="s">
        <v>1</v>
      </c>
      <c r="I2620" t="s">
        <v>1</v>
      </c>
    </row>
    <row r="2621" spans="1:9" x14ac:dyDescent="0.3">
      <c r="A2621">
        <v>131000</v>
      </c>
      <c r="B2621" t="s">
        <v>10775</v>
      </c>
      <c r="C2621" t="s">
        <v>10776</v>
      </c>
      <c r="D2621" t="s">
        <v>10777</v>
      </c>
      <c r="E2621" t="s">
        <v>1</v>
      </c>
      <c r="F2621" t="s">
        <v>1</v>
      </c>
      <c r="G2621" t="s">
        <v>1</v>
      </c>
      <c r="H2621" t="s">
        <v>1</v>
      </c>
      <c r="I2621" t="s">
        <v>1</v>
      </c>
    </row>
    <row r="2622" spans="1:9" x14ac:dyDescent="0.3">
      <c r="A2622">
        <v>131050</v>
      </c>
      <c r="B2622" t="s">
        <v>10778</v>
      </c>
      <c r="C2622" t="s">
        <v>10779</v>
      </c>
      <c r="D2622" t="s">
        <v>10780</v>
      </c>
      <c r="E2622" t="s">
        <v>1</v>
      </c>
      <c r="F2622" t="s">
        <v>1</v>
      </c>
      <c r="G2622" t="s">
        <v>1</v>
      </c>
      <c r="H2622" t="s">
        <v>1</v>
      </c>
      <c r="I2622" t="s">
        <v>1</v>
      </c>
    </row>
    <row r="2623" spans="1:9" x14ac:dyDescent="0.3">
      <c r="A2623">
        <v>131100</v>
      </c>
      <c r="B2623" t="s">
        <v>10778</v>
      </c>
      <c r="C2623" t="s">
        <v>10779</v>
      </c>
      <c r="D2623" t="s">
        <v>10780</v>
      </c>
      <c r="E2623" t="s">
        <v>1</v>
      </c>
      <c r="F2623" t="s">
        <v>1</v>
      </c>
      <c r="G2623" t="s">
        <v>1</v>
      </c>
      <c r="H2623" t="s">
        <v>1</v>
      </c>
      <c r="I2623" t="s">
        <v>1</v>
      </c>
    </row>
    <row r="2624" spans="1:9" x14ac:dyDescent="0.3">
      <c r="A2624">
        <v>131150</v>
      </c>
      <c r="B2624" t="s">
        <v>10781</v>
      </c>
      <c r="C2624" t="s">
        <v>10782</v>
      </c>
      <c r="D2624" t="s">
        <v>10783</v>
      </c>
      <c r="E2624" t="s">
        <v>1</v>
      </c>
      <c r="F2624" t="s">
        <v>1</v>
      </c>
      <c r="G2624" t="s">
        <v>1</v>
      </c>
      <c r="H2624" t="s">
        <v>1</v>
      </c>
      <c r="I2624" t="s">
        <v>1</v>
      </c>
    </row>
    <row r="2625" spans="1:9" x14ac:dyDescent="0.3">
      <c r="A2625">
        <v>131200</v>
      </c>
      <c r="B2625" t="s">
        <v>10784</v>
      </c>
      <c r="C2625" t="s">
        <v>10785</v>
      </c>
      <c r="D2625" t="s">
        <v>10786</v>
      </c>
      <c r="E2625" t="s">
        <v>1</v>
      </c>
      <c r="F2625" t="s">
        <v>1</v>
      </c>
      <c r="G2625" t="s">
        <v>1</v>
      </c>
      <c r="H2625" t="s">
        <v>1</v>
      </c>
      <c r="I2625" t="s">
        <v>1</v>
      </c>
    </row>
    <row r="2626" spans="1:9" x14ac:dyDescent="0.3">
      <c r="A2626">
        <v>131250</v>
      </c>
      <c r="B2626" t="s">
        <v>10787</v>
      </c>
      <c r="C2626" t="s">
        <v>10788</v>
      </c>
      <c r="D2626" t="s">
        <v>1</v>
      </c>
      <c r="E2626" t="s">
        <v>1</v>
      </c>
      <c r="F2626" t="s">
        <v>1</v>
      </c>
      <c r="G2626" t="s">
        <v>1</v>
      </c>
      <c r="H2626" t="s">
        <v>1</v>
      </c>
      <c r="I2626" t="s">
        <v>1</v>
      </c>
    </row>
    <row r="2627" spans="1:9" x14ac:dyDescent="0.3">
      <c r="A2627">
        <v>131300</v>
      </c>
      <c r="B2627" t="s">
        <v>10789</v>
      </c>
      <c r="C2627" t="s">
        <v>10790</v>
      </c>
      <c r="D2627" t="s">
        <v>10791</v>
      </c>
      <c r="E2627" t="s">
        <v>1</v>
      </c>
      <c r="F2627" t="s">
        <v>1</v>
      </c>
      <c r="G2627" t="s">
        <v>1</v>
      </c>
      <c r="H2627" t="s">
        <v>1</v>
      </c>
      <c r="I2627" t="s">
        <v>1</v>
      </c>
    </row>
    <row r="2628" spans="1:9" x14ac:dyDescent="0.3">
      <c r="A2628">
        <v>131350</v>
      </c>
      <c r="B2628" t="s">
        <v>10792</v>
      </c>
      <c r="C2628" t="s">
        <v>10793</v>
      </c>
      <c r="D2628" t="s">
        <v>10794</v>
      </c>
      <c r="E2628" t="s">
        <v>1</v>
      </c>
      <c r="F2628" t="s">
        <v>1</v>
      </c>
      <c r="G2628" t="s">
        <v>1</v>
      </c>
      <c r="H2628" t="s">
        <v>1</v>
      </c>
      <c r="I2628" t="s">
        <v>1</v>
      </c>
    </row>
    <row r="2629" spans="1:9" x14ac:dyDescent="0.3">
      <c r="A2629">
        <v>131400</v>
      </c>
      <c r="B2629" t="s">
        <v>10795</v>
      </c>
      <c r="C2629" t="s">
        <v>10796</v>
      </c>
      <c r="D2629" t="s">
        <v>10797</v>
      </c>
      <c r="E2629" t="s">
        <v>1</v>
      </c>
      <c r="F2629" t="s">
        <v>1</v>
      </c>
      <c r="G2629" t="s">
        <v>1</v>
      </c>
      <c r="H2629" t="s">
        <v>1</v>
      </c>
      <c r="I2629" t="s">
        <v>1</v>
      </c>
    </row>
    <row r="2630" spans="1:9" x14ac:dyDescent="0.3">
      <c r="A2630">
        <v>131450</v>
      </c>
      <c r="B2630" t="s">
        <v>10798</v>
      </c>
      <c r="C2630" t="s">
        <v>10799</v>
      </c>
      <c r="D2630" t="s">
        <v>10800</v>
      </c>
      <c r="E2630" t="s">
        <v>1</v>
      </c>
      <c r="F2630" t="s">
        <v>1</v>
      </c>
      <c r="G2630" t="s">
        <v>1</v>
      </c>
      <c r="H2630" t="s">
        <v>1</v>
      </c>
      <c r="I2630" t="s">
        <v>1</v>
      </c>
    </row>
    <row r="2631" spans="1:9" x14ac:dyDescent="0.3">
      <c r="A2631">
        <v>131500</v>
      </c>
      <c r="B2631" t="s">
        <v>10801</v>
      </c>
      <c r="C2631" t="s">
        <v>10802</v>
      </c>
      <c r="D2631" t="s">
        <v>1</v>
      </c>
      <c r="E2631" t="s">
        <v>1</v>
      </c>
      <c r="F2631" t="s">
        <v>1</v>
      </c>
      <c r="G2631" t="s">
        <v>1</v>
      </c>
      <c r="H2631" t="s">
        <v>1</v>
      </c>
      <c r="I2631" t="s">
        <v>1</v>
      </c>
    </row>
    <row r="2632" spans="1:9" x14ac:dyDescent="0.3">
      <c r="A2632">
        <v>131550</v>
      </c>
      <c r="B2632" t="s">
        <v>10803</v>
      </c>
      <c r="C2632" t="s">
        <v>10804</v>
      </c>
      <c r="D2632" t="s">
        <v>1</v>
      </c>
      <c r="E2632" t="s">
        <v>1</v>
      </c>
      <c r="F2632" t="s">
        <v>1</v>
      </c>
      <c r="G2632" t="s">
        <v>1</v>
      </c>
      <c r="H2632" t="s">
        <v>1</v>
      </c>
      <c r="I2632" t="s">
        <v>1</v>
      </c>
    </row>
    <row r="2633" spans="1:9" x14ac:dyDescent="0.3">
      <c r="A2633">
        <v>131600</v>
      </c>
      <c r="B2633" t="s">
        <v>10805</v>
      </c>
      <c r="C2633" t="s">
        <v>10806</v>
      </c>
      <c r="D2633" t="s">
        <v>1</v>
      </c>
      <c r="E2633" t="s">
        <v>1</v>
      </c>
      <c r="F2633" t="s">
        <v>1</v>
      </c>
      <c r="G2633" t="s">
        <v>1</v>
      </c>
      <c r="H2633" t="s">
        <v>1</v>
      </c>
      <c r="I2633" t="s">
        <v>1</v>
      </c>
    </row>
    <row r="2634" spans="1:9" x14ac:dyDescent="0.3">
      <c r="A2634">
        <v>131650</v>
      </c>
      <c r="B2634" t="s">
        <v>10807</v>
      </c>
      <c r="C2634" t="s">
        <v>10808</v>
      </c>
      <c r="D2634" t="s">
        <v>1</v>
      </c>
      <c r="E2634" t="s">
        <v>1</v>
      </c>
      <c r="F2634" t="s">
        <v>1</v>
      </c>
      <c r="G2634" t="s">
        <v>1</v>
      </c>
      <c r="H2634" t="s">
        <v>1</v>
      </c>
      <c r="I2634" t="s">
        <v>1</v>
      </c>
    </row>
    <row r="2635" spans="1:9" x14ac:dyDescent="0.3">
      <c r="A2635">
        <v>131700</v>
      </c>
      <c r="B2635" t="s">
        <v>10809</v>
      </c>
      <c r="C2635" t="s">
        <v>10810</v>
      </c>
      <c r="D2635" t="s">
        <v>1</v>
      </c>
      <c r="E2635" t="s">
        <v>1</v>
      </c>
      <c r="F2635" t="s">
        <v>1</v>
      </c>
      <c r="G2635" t="s">
        <v>1</v>
      </c>
      <c r="H2635" t="s">
        <v>1</v>
      </c>
      <c r="I2635" t="s">
        <v>1</v>
      </c>
    </row>
    <row r="2636" spans="1:9" x14ac:dyDescent="0.3">
      <c r="A2636">
        <v>131750</v>
      </c>
      <c r="B2636" t="s">
        <v>10811</v>
      </c>
      <c r="C2636" t="s">
        <v>10812</v>
      </c>
      <c r="D2636" t="s">
        <v>1</v>
      </c>
      <c r="E2636" t="s">
        <v>1</v>
      </c>
      <c r="F2636" t="s">
        <v>1</v>
      </c>
      <c r="G2636" t="s">
        <v>1</v>
      </c>
      <c r="H2636" t="s">
        <v>1</v>
      </c>
      <c r="I2636" t="s">
        <v>1</v>
      </c>
    </row>
    <row r="2637" spans="1:9" x14ac:dyDescent="0.3">
      <c r="A2637">
        <v>131800</v>
      </c>
      <c r="B2637" t="s">
        <v>10813</v>
      </c>
      <c r="C2637" t="s">
        <v>10814</v>
      </c>
      <c r="D2637" t="s">
        <v>1</v>
      </c>
      <c r="E2637" t="s">
        <v>1</v>
      </c>
      <c r="F2637" t="s">
        <v>1</v>
      </c>
      <c r="G2637" t="s">
        <v>1</v>
      </c>
      <c r="H2637" t="s">
        <v>1</v>
      </c>
      <c r="I2637" t="s">
        <v>1</v>
      </c>
    </row>
    <row r="2638" spans="1:9" x14ac:dyDescent="0.3">
      <c r="A2638">
        <v>131850</v>
      </c>
      <c r="B2638" t="s">
        <v>10815</v>
      </c>
      <c r="C2638" t="s">
        <v>10816</v>
      </c>
      <c r="D2638" t="s">
        <v>1</v>
      </c>
      <c r="E2638" t="s">
        <v>1</v>
      </c>
      <c r="F2638" t="s">
        <v>1</v>
      </c>
      <c r="G2638" t="s">
        <v>1</v>
      </c>
      <c r="H2638" t="s">
        <v>1</v>
      </c>
      <c r="I2638" t="s">
        <v>1</v>
      </c>
    </row>
    <row r="2639" spans="1:9" x14ac:dyDescent="0.3">
      <c r="A2639">
        <v>131900</v>
      </c>
      <c r="B2639" t="s">
        <v>10817</v>
      </c>
      <c r="C2639" t="s">
        <v>10818</v>
      </c>
      <c r="D2639" t="s">
        <v>1</v>
      </c>
      <c r="E2639" t="s">
        <v>1</v>
      </c>
      <c r="F2639" t="s">
        <v>1</v>
      </c>
      <c r="G2639" t="s">
        <v>1</v>
      </c>
      <c r="H2639" t="s">
        <v>1</v>
      </c>
      <c r="I2639" t="s">
        <v>1</v>
      </c>
    </row>
    <row r="2640" spans="1:9" x14ac:dyDescent="0.3">
      <c r="A2640">
        <v>131950</v>
      </c>
      <c r="B2640" t="s">
        <v>10819</v>
      </c>
      <c r="C2640" t="s">
        <v>10820</v>
      </c>
      <c r="D2640" t="s">
        <v>1</v>
      </c>
      <c r="E2640" t="s">
        <v>1</v>
      </c>
      <c r="F2640" t="s">
        <v>1</v>
      </c>
      <c r="G2640" t="s">
        <v>1</v>
      </c>
      <c r="H2640" t="s">
        <v>1</v>
      </c>
      <c r="I2640" t="s">
        <v>1</v>
      </c>
    </row>
    <row r="2641" spans="1:9" x14ac:dyDescent="0.3">
      <c r="A2641">
        <v>132000</v>
      </c>
      <c r="B2641" t="s">
        <v>10821</v>
      </c>
      <c r="C2641" t="s">
        <v>10822</v>
      </c>
      <c r="D2641" t="s">
        <v>1</v>
      </c>
      <c r="E2641" t="s">
        <v>1</v>
      </c>
      <c r="F2641" t="s">
        <v>1</v>
      </c>
      <c r="G2641" t="s">
        <v>1</v>
      </c>
      <c r="H2641" t="s">
        <v>1</v>
      </c>
      <c r="I2641" t="s">
        <v>1</v>
      </c>
    </row>
    <row r="2642" spans="1:9" x14ac:dyDescent="0.3">
      <c r="A2642">
        <v>132050</v>
      </c>
      <c r="B2642" t="s">
        <v>10821</v>
      </c>
      <c r="C2642" t="s">
        <v>10822</v>
      </c>
      <c r="D2642" t="s">
        <v>1</v>
      </c>
      <c r="E2642" t="s">
        <v>1</v>
      </c>
      <c r="F2642" t="s">
        <v>1</v>
      </c>
      <c r="G2642" t="s">
        <v>1</v>
      </c>
      <c r="H2642" t="s">
        <v>1</v>
      </c>
      <c r="I2642" t="s">
        <v>1</v>
      </c>
    </row>
    <row r="2643" spans="1:9" x14ac:dyDescent="0.3">
      <c r="A2643">
        <v>132100</v>
      </c>
      <c r="B2643" t="s">
        <v>10823</v>
      </c>
      <c r="C2643" t="s">
        <v>10824</v>
      </c>
      <c r="D2643" t="s">
        <v>1</v>
      </c>
      <c r="E2643" t="s">
        <v>1</v>
      </c>
      <c r="F2643" t="s">
        <v>1</v>
      </c>
      <c r="G2643" t="s">
        <v>1</v>
      </c>
      <c r="H2643" t="s">
        <v>1</v>
      </c>
      <c r="I2643" t="s">
        <v>1</v>
      </c>
    </row>
    <row r="2644" spans="1:9" x14ac:dyDescent="0.3">
      <c r="A2644">
        <v>132150</v>
      </c>
      <c r="B2644" t="s">
        <v>10825</v>
      </c>
      <c r="C2644" t="s">
        <v>10826</v>
      </c>
      <c r="D2644" t="s">
        <v>1</v>
      </c>
      <c r="E2644" t="s">
        <v>1</v>
      </c>
      <c r="F2644" t="s">
        <v>1</v>
      </c>
      <c r="G2644" t="s">
        <v>1</v>
      </c>
      <c r="H2644" t="s">
        <v>1</v>
      </c>
      <c r="I2644" t="s">
        <v>1</v>
      </c>
    </row>
    <row r="2645" spans="1:9" x14ac:dyDescent="0.3">
      <c r="A2645">
        <v>132200</v>
      </c>
      <c r="B2645" t="s">
        <v>10827</v>
      </c>
      <c r="C2645" t="s">
        <v>10828</v>
      </c>
      <c r="D2645" t="s">
        <v>1</v>
      </c>
      <c r="E2645" t="s">
        <v>1</v>
      </c>
      <c r="F2645" t="s">
        <v>1</v>
      </c>
      <c r="G2645" t="s">
        <v>1</v>
      </c>
      <c r="H2645" t="s">
        <v>1</v>
      </c>
      <c r="I2645" t="s">
        <v>1</v>
      </c>
    </row>
    <row r="2646" spans="1:9" x14ac:dyDescent="0.3">
      <c r="A2646">
        <v>132250</v>
      </c>
      <c r="B2646" t="s">
        <v>10827</v>
      </c>
      <c r="C2646" t="s">
        <v>10828</v>
      </c>
      <c r="D2646" t="s">
        <v>1</v>
      </c>
      <c r="E2646" t="s">
        <v>1</v>
      </c>
      <c r="F2646" t="s">
        <v>1</v>
      </c>
      <c r="G2646" t="s">
        <v>1</v>
      </c>
      <c r="H2646" t="s">
        <v>1</v>
      </c>
      <c r="I2646" t="s">
        <v>1</v>
      </c>
    </row>
    <row r="2647" spans="1:9" x14ac:dyDescent="0.3">
      <c r="A2647">
        <v>132300</v>
      </c>
      <c r="B2647" t="s">
        <v>10829</v>
      </c>
      <c r="C2647" t="s">
        <v>10830</v>
      </c>
      <c r="D2647" t="s">
        <v>1</v>
      </c>
      <c r="E2647" t="s">
        <v>1</v>
      </c>
      <c r="F2647" t="s">
        <v>1</v>
      </c>
      <c r="G2647" t="s">
        <v>1</v>
      </c>
      <c r="H2647" t="s">
        <v>1</v>
      </c>
      <c r="I2647" t="s">
        <v>1</v>
      </c>
    </row>
    <row r="2648" spans="1:9" x14ac:dyDescent="0.3">
      <c r="A2648">
        <v>132350</v>
      </c>
      <c r="B2648" t="s">
        <v>10831</v>
      </c>
      <c r="C2648" t="s">
        <v>10832</v>
      </c>
      <c r="D2648" t="s">
        <v>1</v>
      </c>
      <c r="E2648" t="s">
        <v>1</v>
      </c>
      <c r="F2648" t="s">
        <v>1</v>
      </c>
      <c r="G2648" t="s">
        <v>1</v>
      </c>
      <c r="H2648" t="s">
        <v>1</v>
      </c>
      <c r="I2648" t="s">
        <v>1</v>
      </c>
    </row>
    <row r="2649" spans="1:9" x14ac:dyDescent="0.3">
      <c r="A2649">
        <v>132400</v>
      </c>
      <c r="B2649" t="s">
        <v>10833</v>
      </c>
      <c r="C2649" t="s">
        <v>10834</v>
      </c>
      <c r="D2649" t="s">
        <v>1</v>
      </c>
      <c r="E2649" t="s">
        <v>1</v>
      </c>
      <c r="F2649" t="s">
        <v>1</v>
      </c>
      <c r="G2649" t="s">
        <v>1</v>
      </c>
      <c r="H2649" t="s">
        <v>1</v>
      </c>
      <c r="I2649" t="s">
        <v>1</v>
      </c>
    </row>
    <row r="2650" spans="1:9" x14ac:dyDescent="0.3">
      <c r="A2650">
        <v>132450</v>
      </c>
      <c r="B2650" t="s">
        <v>10835</v>
      </c>
      <c r="C2650" t="s">
        <v>10836</v>
      </c>
      <c r="D2650" t="s">
        <v>1</v>
      </c>
      <c r="E2650" t="s">
        <v>1</v>
      </c>
      <c r="F2650" t="s">
        <v>1</v>
      </c>
      <c r="G2650" t="s">
        <v>1</v>
      </c>
      <c r="H2650" t="s">
        <v>1</v>
      </c>
      <c r="I2650" t="s">
        <v>1</v>
      </c>
    </row>
    <row r="2651" spans="1:9" x14ac:dyDescent="0.3">
      <c r="A2651">
        <v>132500</v>
      </c>
      <c r="B2651" t="s">
        <v>10837</v>
      </c>
      <c r="C2651" t="s">
        <v>10838</v>
      </c>
      <c r="D2651" t="s">
        <v>1</v>
      </c>
      <c r="E2651" t="s">
        <v>1</v>
      </c>
      <c r="F2651" t="s">
        <v>1</v>
      </c>
      <c r="G2651" t="s">
        <v>1</v>
      </c>
      <c r="H2651" t="s">
        <v>1</v>
      </c>
      <c r="I2651" t="s">
        <v>1</v>
      </c>
    </row>
    <row r="2652" spans="1:9" x14ac:dyDescent="0.3">
      <c r="A2652">
        <v>132550</v>
      </c>
      <c r="B2652" t="s">
        <v>10837</v>
      </c>
      <c r="C2652" t="s">
        <v>10838</v>
      </c>
      <c r="D2652" t="s">
        <v>1</v>
      </c>
      <c r="E2652" t="s">
        <v>1</v>
      </c>
      <c r="F2652" t="s">
        <v>1</v>
      </c>
      <c r="G2652" t="s">
        <v>1</v>
      </c>
      <c r="H2652" t="s">
        <v>1</v>
      </c>
      <c r="I2652" t="s">
        <v>1</v>
      </c>
    </row>
    <row r="2653" spans="1:9" x14ac:dyDescent="0.3">
      <c r="A2653">
        <v>132600</v>
      </c>
      <c r="B2653" t="s">
        <v>10839</v>
      </c>
      <c r="C2653" t="s">
        <v>10840</v>
      </c>
      <c r="D2653" t="s">
        <v>1</v>
      </c>
      <c r="E2653" t="s">
        <v>1</v>
      </c>
      <c r="F2653" t="s">
        <v>1</v>
      </c>
      <c r="G2653" t="s">
        <v>1</v>
      </c>
      <c r="H2653" t="s">
        <v>1</v>
      </c>
      <c r="I2653" t="s">
        <v>1</v>
      </c>
    </row>
    <row r="2654" spans="1:9" x14ac:dyDescent="0.3">
      <c r="A2654">
        <v>132650</v>
      </c>
      <c r="B2654" t="s">
        <v>10841</v>
      </c>
      <c r="C2654" t="s">
        <v>10842</v>
      </c>
      <c r="D2654" t="s">
        <v>1</v>
      </c>
      <c r="E2654" t="s">
        <v>1</v>
      </c>
      <c r="F2654" t="s">
        <v>1</v>
      </c>
      <c r="G2654" t="s">
        <v>1</v>
      </c>
      <c r="H2654" t="s">
        <v>1</v>
      </c>
      <c r="I2654" t="s">
        <v>1</v>
      </c>
    </row>
    <row r="2655" spans="1:9" x14ac:dyDescent="0.3">
      <c r="A2655">
        <v>132700</v>
      </c>
      <c r="B2655" t="s">
        <v>10843</v>
      </c>
      <c r="C2655" t="s">
        <v>10844</v>
      </c>
      <c r="D2655" t="s">
        <v>1</v>
      </c>
      <c r="E2655" t="s">
        <v>1</v>
      </c>
      <c r="F2655" t="s">
        <v>1</v>
      </c>
      <c r="G2655" t="s">
        <v>1</v>
      </c>
      <c r="H2655" t="s">
        <v>1</v>
      </c>
      <c r="I2655" t="s">
        <v>1</v>
      </c>
    </row>
    <row r="2656" spans="1:9" x14ac:dyDescent="0.3">
      <c r="A2656">
        <v>132750</v>
      </c>
      <c r="B2656" t="s">
        <v>10845</v>
      </c>
      <c r="C2656" t="s">
        <v>10846</v>
      </c>
      <c r="D2656" t="s">
        <v>1</v>
      </c>
      <c r="E2656" t="s">
        <v>1</v>
      </c>
      <c r="F2656" t="s">
        <v>1</v>
      </c>
      <c r="G2656" t="s">
        <v>1</v>
      </c>
      <c r="H2656" t="s">
        <v>1</v>
      </c>
      <c r="I2656" t="s">
        <v>1</v>
      </c>
    </row>
    <row r="2657" spans="1:9" x14ac:dyDescent="0.3">
      <c r="A2657">
        <v>132800</v>
      </c>
      <c r="B2657" t="s">
        <v>10845</v>
      </c>
      <c r="C2657" t="s">
        <v>10846</v>
      </c>
      <c r="D2657" t="s">
        <v>1</v>
      </c>
      <c r="E2657" t="s">
        <v>1</v>
      </c>
      <c r="F2657" t="s">
        <v>1</v>
      </c>
      <c r="G2657" t="s">
        <v>1</v>
      </c>
      <c r="H2657" t="s">
        <v>1</v>
      </c>
      <c r="I2657" t="s">
        <v>1</v>
      </c>
    </row>
    <row r="2658" spans="1:9" x14ac:dyDescent="0.3">
      <c r="A2658">
        <v>132850</v>
      </c>
      <c r="B2658" t="s">
        <v>10847</v>
      </c>
      <c r="C2658" t="s">
        <v>10848</v>
      </c>
      <c r="D2658" t="s">
        <v>1</v>
      </c>
      <c r="E2658" t="s">
        <v>1</v>
      </c>
      <c r="F2658" t="s">
        <v>1</v>
      </c>
      <c r="G2658" t="s">
        <v>1</v>
      </c>
      <c r="H2658" t="s">
        <v>1</v>
      </c>
      <c r="I2658" t="s">
        <v>1</v>
      </c>
    </row>
    <row r="2659" spans="1:9" x14ac:dyDescent="0.3">
      <c r="A2659">
        <v>132900</v>
      </c>
      <c r="B2659" t="s">
        <v>10849</v>
      </c>
      <c r="C2659" t="s">
        <v>10850</v>
      </c>
      <c r="D2659" t="s">
        <v>1</v>
      </c>
      <c r="E2659" t="s">
        <v>1</v>
      </c>
      <c r="F2659" t="s">
        <v>1</v>
      </c>
      <c r="G2659" t="s">
        <v>1</v>
      </c>
      <c r="H2659" t="s">
        <v>1</v>
      </c>
      <c r="I2659" t="s">
        <v>1</v>
      </c>
    </row>
    <row r="2660" spans="1:9" x14ac:dyDescent="0.3">
      <c r="A2660">
        <v>132950</v>
      </c>
      <c r="B2660" t="s">
        <v>10849</v>
      </c>
      <c r="C2660" t="s">
        <v>10850</v>
      </c>
      <c r="D2660" t="s">
        <v>1</v>
      </c>
      <c r="E2660" t="s">
        <v>1</v>
      </c>
      <c r="F2660" t="s">
        <v>1</v>
      </c>
      <c r="G2660" t="s">
        <v>1</v>
      </c>
      <c r="H2660" t="s">
        <v>1</v>
      </c>
      <c r="I2660" t="s">
        <v>1</v>
      </c>
    </row>
    <row r="2661" spans="1:9" x14ac:dyDescent="0.3">
      <c r="A2661">
        <v>133000</v>
      </c>
      <c r="B2661" t="s">
        <v>10851</v>
      </c>
      <c r="C2661" t="s">
        <v>10852</v>
      </c>
      <c r="D2661" t="s">
        <v>1</v>
      </c>
      <c r="E2661" t="s">
        <v>1</v>
      </c>
      <c r="F2661" t="s">
        <v>1</v>
      </c>
      <c r="G2661" t="s">
        <v>1</v>
      </c>
      <c r="H2661" t="s">
        <v>1</v>
      </c>
      <c r="I2661" t="s">
        <v>1</v>
      </c>
    </row>
    <row r="2662" spans="1:9" x14ac:dyDescent="0.3">
      <c r="A2662">
        <v>133050</v>
      </c>
      <c r="B2662" t="s">
        <v>10853</v>
      </c>
      <c r="C2662" t="s">
        <v>10854</v>
      </c>
      <c r="D2662" t="s">
        <v>1</v>
      </c>
      <c r="E2662" t="s">
        <v>1</v>
      </c>
      <c r="F2662" t="s">
        <v>1</v>
      </c>
      <c r="G2662" t="s">
        <v>1</v>
      </c>
      <c r="H2662" t="s">
        <v>1</v>
      </c>
      <c r="I2662" t="s">
        <v>1</v>
      </c>
    </row>
    <row r="2663" spans="1:9" x14ac:dyDescent="0.3">
      <c r="A2663">
        <v>133100</v>
      </c>
      <c r="B2663" t="s">
        <v>10853</v>
      </c>
      <c r="C2663" t="s">
        <v>10854</v>
      </c>
      <c r="D2663" t="s">
        <v>1</v>
      </c>
      <c r="E2663" t="s">
        <v>1</v>
      </c>
      <c r="F2663" t="s">
        <v>1</v>
      </c>
      <c r="G2663" t="s">
        <v>1</v>
      </c>
      <c r="H2663" t="s">
        <v>1</v>
      </c>
      <c r="I2663" t="s">
        <v>1</v>
      </c>
    </row>
    <row r="2664" spans="1:9" x14ac:dyDescent="0.3">
      <c r="A2664">
        <v>133150</v>
      </c>
      <c r="B2664" t="s">
        <v>10855</v>
      </c>
      <c r="C2664" t="s">
        <v>10856</v>
      </c>
      <c r="D2664" t="s">
        <v>1</v>
      </c>
      <c r="E2664" t="s">
        <v>1</v>
      </c>
      <c r="F2664" t="s">
        <v>1</v>
      </c>
      <c r="G2664" t="s">
        <v>1</v>
      </c>
      <c r="H2664" t="s">
        <v>1</v>
      </c>
      <c r="I2664" t="s">
        <v>1</v>
      </c>
    </row>
    <row r="2665" spans="1:9" x14ac:dyDescent="0.3">
      <c r="A2665">
        <v>133200</v>
      </c>
      <c r="B2665" t="s">
        <v>10857</v>
      </c>
      <c r="C2665" t="s">
        <v>10858</v>
      </c>
      <c r="D2665" t="s">
        <v>1</v>
      </c>
      <c r="E2665" t="s">
        <v>1</v>
      </c>
      <c r="F2665" t="s">
        <v>1</v>
      </c>
      <c r="G2665" t="s">
        <v>1</v>
      </c>
      <c r="H2665" t="s">
        <v>1</v>
      </c>
      <c r="I2665" t="s">
        <v>1</v>
      </c>
    </row>
    <row r="2666" spans="1:9" x14ac:dyDescent="0.3">
      <c r="A2666">
        <v>133250</v>
      </c>
      <c r="B2666" t="s">
        <v>10857</v>
      </c>
      <c r="C2666" t="s">
        <v>10858</v>
      </c>
      <c r="D2666" t="s">
        <v>1</v>
      </c>
      <c r="E2666" t="s">
        <v>1</v>
      </c>
      <c r="F2666" t="s">
        <v>1</v>
      </c>
      <c r="G2666" t="s">
        <v>1</v>
      </c>
      <c r="H2666" t="s">
        <v>1</v>
      </c>
      <c r="I2666" t="s">
        <v>1</v>
      </c>
    </row>
    <row r="2667" spans="1:9" x14ac:dyDescent="0.3">
      <c r="A2667">
        <v>133300</v>
      </c>
      <c r="B2667" t="s">
        <v>10859</v>
      </c>
      <c r="C2667" t="s">
        <v>10860</v>
      </c>
      <c r="D2667" t="s">
        <v>1</v>
      </c>
      <c r="E2667" t="s">
        <v>1</v>
      </c>
      <c r="F2667" t="s">
        <v>1</v>
      </c>
      <c r="G2667" t="s">
        <v>1</v>
      </c>
      <c r="H2667" t="s">
        <v>1</v>
      </c>
      <c r="I2667" t="s">
        <v>1</v>
      </c>
    </row>
    <row r="2668" spans="1:9" x14ac:dyDescent="0.3">
      <c r="A2668">
        <v>133350</v>
      </c>
      <c r="B2668" t="s">
        <v>10861</v>
      </c>
      <c r="C2668" t="s">
        <v>10862</v>
      </c>
      <c r="D2668" t="s">
        <v>1</v>
      </c>
      <c r="E2668" t="s">
        <v>1</v>
      </c>
      <c r="F2668" t="s">
        <v>1</v>
      </c>
      <c r="G2668" t="s">
        <v>1</v>
      </c>
      <c r="H2668" t="s">
        <v>1</v>
      </c>
      <c r="I2668" t="s">
        <v>1</v>
      </c>
    </row>
    <row r="2669" spans="1:9" x14ac:dyDescent="0.3">
      <c r="A2669">
        <v>133400</v>
      </c>
      <c r="B2669" t="s">
        <v>10863</v>
      </c>
      <c r="C2669" t="s">
        <v>10864</v>
      </c>
      <c r="D2669" t="s">
        <v>1</v>
      </c>
      <c r="E2669" t="s">
        <v>1</v>
      </c>
      <c r="F2669" t="s">
        <v>1</v>
      </c>
      <c r="G2669" t="s">
        <v>1</v>
      </c>
      <c r="H2669" t="s">
        <v>1</v>
      </c>
      <c r="I2669" t="s">
        <v>1</v>
      </c>
    </row>
    <row r="2670" spans="1:9" x14ac:dyDescent="0.3">
      <c r="A2670">
        <v>133450</v>
      </c>
      <c r="B2670" t="s">
        <v>10865</v>
      </c>
      <c r="C2670" t="s">
        <v>10866</v>
      </c>
      <c r="D2670" t="s">
        <v>10867</v>
      </c>
      <c r="E2670" t="s">
        <v>1</v>
      </c>
      <c r="F2670" t="s">
        <v>1</v>
      </c>
      <c r="G2670" t="s">
        <v>1</v>
      </c>
      <c r="H2670" t="s">
        <v>1</v>
      </c>
      <c r="I2670" t="s">
        <v>1</v>
      </c>
    </row>
    <row r="2671" spans="1:9" x14ac:dyDescent="0.3">
      <c r="A2671">
        <v>133500</v>
      </c>
      <c r="B2671" t="s">
        <v>10868</v>
      </c>
      <c r="C2671" t="s">
        <v>10869</v>
      </c>
      <c r="D2671" t="s">
        <v>10870</v>
      </c>
      <c r="E2671" t="s">
        <v>1</v>
      </c>
      <c r="F2671" t="s">
        <v>1</v>
      </c>
      <c r="G2671" t="s">
        <v>1</v>
      </c>
      <c r="H2671" t="s">
        <v>1</v>
      </c>
      <c r="I2671" t="s">
        <v>1</v>
      </c>
    </row>
    <row r="2672" spans="1:9" x14ac:dyDescent="0.3">
      <c r="A2672">
        <v>133550</v>
      </c>
      <c r="B2672" t="s">
        <v>10871</v>
      </c>
      <c r="C2672" t="s">
        <v>10872</v>
      </c>
      <c r="D2672" t="s">
        <v>10873</v>
      </c>
      <c r="E2672" t="s">
        <v>1</v>
      </c>
      <c r="F2672" t="s">
        <v>1</v>
      </c>
      <c r="G2672" t="s">
        <v>1</v>
      </c>
      <c r="H2672" t="s">
        <v>1</v>
      </c>
      <c r="I2672" t="s">
        <v>1</v>
      </c>
    </row>
    <row r="2673" spans="1:9" x14ac:dyDescent="0.3">
      <c r="A2673">
        <v>133600</v>
      </c>
      <c r="B2673" t="s">
        <v>10871</v>
      </c>
      <c r="C2673" t="s">
        <v>10872</v>
      </c>
      <c r="D2673" t="s">
        <v>10873</v>
      </c>
      <c r="E2673" t="s">
        <v>1</v>
      </c>
      <c r="F2673" t="s">
        <v>1</v>
      </c>
      <c r="G2673" t="s">
        <v>1</v>
      </c>
      <c r="H2673" t="s">
        <v>1</v>
      </c>
      <c r="I2673" t="s">
        <v>1</v>
      </c>
    </row>
    <row r="2674" spans="1:9" x14ac:dyDescent="0.3">
      <c r="A2674">
        <v>133650</v>
      </c>
      <c r="B2674" t="s">
        <v>10874</v>
      </c>
      <c r="C2674" t="s">
        <v>10875</v>
      </c>
      <c r="D2674" t="s">
        <v>10876</v>
      </c>
      <c r="E2674" t="s">
        <v>1</v>
      </c>
      <c r="F2674" t="s">
        <v>1</v>
      </c>
      <c r="G2674" t="s">
        <v>1</v>
      </c>
      <c r="H2674" t="s">
        <v>1</v>
      </c>
      <c r="I2674" t="s">
        <v>1</v>
      </c>
    </row>
    <row r="2675" spans="1:9" x14ac:dyDescent="0.3">
      <c r="A2675">
        <v>133700</v>
      </c>
      <c r="B2675" t="s">
        <v>10877</v>
      </c>
      <c r="C2675" t="s">
        <v>10878</v>
      </c>
      <c r="D2675" t="s">
        <v>10879</v>
      </c>
      <c r="E2675" t="s">
        <v>1</v>
      </c>
      <c r="F2675" t="s">
        <v>1</v>
      </c>
      <c r="G2675" t="s">
        <v>1</v>
      </c>
      <c r="H2675" t="s">
        <v>1</v>
      </c>
      <c r="I2675" t="s">
        <v>1</v>
      </c>
    </row>
    <row r="2676" spans="1:9" x14ac:dyDescent="0.3">
      <c r="A2676">
        <v>133750</v>
      </c>
      <c r="B2676" t="s">
        <v>10880</v>
      </c>
      <c r="C2676" t="s">
        <v>10881</v>
      </c>
      <c r="D2676" t="s">
        <v>10882</v>
      </c>
      <c r="E2676" t="s">
        <v>1</v>
      </c>
      <c r="F2676" t="s">
        <v>1</v>
      </c>
      <c r="G2676" t="s">
        <v>1</v>
      </c>
      <c r="H2676" t="s">
        <v>1</v>
      </c>
      <c r="I2676" t="s">
        <v>1</v>
      </c>
    </row>
    <row r="2677" spans="1:9" x14ac:dyDescent="0.3">
      <c r="A2677">
        <v>133800</v>
      </c>
      <c r="B2677" t="s">
        <v>10883</v>
      </c>
      <c r="C2677" t="s">
        <v>10884</v>
      </c>
      <c r="D2677" t="s">
        <v>10885</v>
      </c>
      <c r="E2677" t="s">
        <v>1</v>
      </c>
      <c r="F2677" t="s">
        <v>1</v>
      </c>
      <c r="G2677" t="s">
        <v>1</v>
      </c>
      <c r="H2677" t="s">
        <v>1</v>
      </c>
      <c r="I2677" t="s">
        <v>1</v>
      </c>
    </row>
    <row r="2678" spans="1:9" x14ac:dyDescent="0.3">
      <c r="A2678">
        <v>133850</v>
      </c>
      <c r="B2678" t="s">
        <v>10886</v>
      </c>
      <c r="C2678" t="s">
        <v>10887</v>
      </c>
      <c r="D2678" t="s">
        <v>10888</v>
      </c>
      <c r="E2678" t="s">
        <v>1</v>
      </c>
      <c r="F2678" t="s">
        <v>1</v>
      </c>
      <c r="G2678" t="s">
        <v>1</v>
      </c>
      <c r="H2678" t="s">
        <v>1</v>
      </c>
      <c r="I2678" t="s">
        <v>1</v>
      </c>
    </row>
    <row r="2679" spans="1:9" x14ac:dyDescent="0.3">
      <c r="A2679">
        <v>133900</v>
      </c>
      <c r="B2679" t="s">
        <v>10889</v>
      </c>
      <c r="C2679" t="s">
        <v>10890</v>
      </c>
      <c r="D2679" t="s">
        <v>10891</v>
      </c>
      <c r="E2679" t="s">
        <v>1</v>
      </c>
      <c r="F2679" t="s">
        <v>1</v>
      </c>
      <c r="G2679" t="s">
        <v>1</v>
      </c>
      <c r="H2679" t="s">
        <v>1</v>
      </c>
      <c r="I2679" t="s">
        <v>1</v>
      </c>
    </row>
    <row r="2680" spans="1:9" x14ac:dyDescent="0.3">
      <c r="A2680">
        <v>133950</v>
      </c>
      <c r="B2680" t="s">
        <v>10892</v>
      </c>
      <c r="C2680" t="s">
        <v>10893</v>
      </c>
      <c r="D2680" t="s">
        <v>1</v>
      </c>
      <c r="E2680" t="s">
        <v>1</v>
      </c>
      <c r="F2680" t="s">
        <v>1</v>
      </c>
      <c r="G2680" t="s">
        <v>1</v>
      </c>
      <c r="H2680" t="s">
        <v>1</v>
      </c>
      <c r="I2680" t="s">
        <v>1</v>
      </c>
    </row>
    <row r="2681" spans="1:9" x14ac:dyDescent="0.3">
      <c r="A2681">
        <v>134000</v>
      </c>
      <c r="B2681" t="s">
        <v>10894</v>
      </c>
      <c r="C2681" t="s">
        <v>10895</v>
      </c>
      <c r="D2681" t="s">
        <v>1</v>
      </c>
      <c r="E2681" t="s">
        <v>1</v>
      </c>
      <c r="F2681" t="s">
        <v>1</v>
      </c>
      <c r="G2681" t="s">
        <v>1</v>
      </c>
      <c r="H2681" t="s">
        <v>1</v>
      </c>
      <c r="I2681" t="s">
        <v>1</v>
      </c>
    </row>
    <row r="2682" spans="1:9" x14ac:dyDescent="0.3">
      <c r="A2682">
        <v>134050</v>
      </c>
      <c r="B2682" t="s">
        <v>10894</v>
      </c>
      <c r="C2682" t="s">
        <v>10895</v>
      </c>
      <c r="D2682" t="s">
        <v>1</v>
      </c>
      <c r="E2682" t="s">
        <v>1</v>
      </c>
      <c r="F2682" t="s">
        <v>1</v>
      </c>
      <c r="G2682" t="s">
        <v>1</v>
      </c>
      <c r="H2682" t="s">
        <v>1</v>
      </c>
      <c r="I2682" t="s">
        <v>1</v>
      </c>
    </row>
    <row r="2683" spans="1:9" x14ac:dyDescent="0.3">
      <c r="A2683">
        <v>134100</v>
      </c>
      <c r="B2683" t="s">
        <v>10896</v>
      </c>
      <c r="C2683" t="s">
        <v>10897</v>
      </c>
      <c r="D2683" t="s">
        <v>1</v>
      </c>
      <c r="E2683" t="s">
        <v>1</v>
      </c>
      <c r="F2683" t="s">
        <v>1</v>
      </c>
      <c r="G2683" t="s">
        <v>1</v>
      </c>
      <c r="H2683" t="s">
        <v>1</v>
      </c>
      <c r="I2683" t="s">
        <v>1</v>
      </c>
    </row>
    <row r="2684" spans="1:9" x14ac:dyDescent="0.3">
      <c r="A2684">
        <v>134150</v>
      </c>
      <c r="B2684" t="s">
        <v>10898</v>
      </c>
      <c r="C2684" t="s">
        <v>10899</v>
      </c>
      <c r="D2684" t="s">
        <v>1</v>
      </c>
      <c r="E2684" t="s">
        <v>1</v>
      </c>
      <c r="F2684" t="s">
        <v>1</v>
      </c>
      <c r="G2684" t="s">
        <v>1</v>
      </c>
      <c r="H2684" t="s">
        <v>1</v>
      </c>
      <c r="I2684" t="s">
        <v>1</v>
      </c>
    </row>
    <row r="2685" spans="1:9" x14ac:dyDescent="0.3">
      <c r="A2685">
        <v>134200</v>
      </c>
      <c r="B2685" t="s">
        <v>10898</v>
      </c>
      <c r="C2685" t="s">
        <v>10899</v>
      </c>
      <c r="D2685" t="s">
        <v>1</v>
      </c>
      <c r="E2685" t="s">
        <v>1</v>
      </c>
      <c r="F2685" t="s">
        <v>1</v>
      </c>
      <c r="G2685" t="s">
        <v>1</v>
      </c>
      <c r="H2685" t="s">
        <v>1</v>
      </c>
      <c r="I2685" t="s">
        <v>1</v>
      </c>
    </row>
    <row r="2686" spans="1:9" x14ac:dyDescent="0.3">
      <c r="A2686">
        <v>134250</v>
      </c>
      <c r="B2686" t="s">
        <v>10900</v>
      </c>
      <c r="C2686" t="s">
        <v>10901</v>
      </c>
      <c r="D2686" t="s">
        <v>1</v>
      </c>
      <c r="E2686" t="s">
        <v>1</v>
      </c>
      <c r="F2686" t="s">
        <v>1</v>
      </c>
      <c r="G2686" t="s">
        <v>1</v>
      </c>
      <c r="H2686" t="s">
        <v>1</v>
      </c>
      <c r="I2686" t="s">
        <v>1</v>
      </c>
    </row>
    <row r="2687" spans="1:9" x14ac:dyDescent="0.3">
      <c r="A2687">
        <v>134300</v>
      </c>
      <c r="B2687" t="s">
        <v>10902</v>
      </c>
      <c r="C2687" t="s">
        <v>10903</v>
      </c>
      <c r="D2687" t="s">
        <v>1</v>
      </c>
      <c r="E2687" t="s">
        <v>1</v>
      </c>
      <c r="F2687" t="s">
        <v>1</v>
      </c>
      <c r="G2687" t="s">
        <v>1</v>
      </c>
      <c r="H2687" t="s">
        <v>1</v>
      </c>
      <c r="I2687" t="s">
        <v>1</v>
      </c>
    </row>
    <row r="2688" spans="1:9" x14ac:dyDescent="0.3">
      <c r="A2688">
        <v>134350</v>
      </c>
      <c r="B2688" t="s">
        <v>10904</v>
      </c>
      <c r="C2688" t="s">
        <v>10905</v>
      </c>
      <c r="D2688" t="s">
        <v>1</v>
      </c>
      <c r="E2688" t="s">
        <v>1</v>
      </c>
      <c r="F2688" t="s">
        <v>1</v>
      </c>
      <c r="G2688" t="s">
        <v>1</v>
      </c>
      <c r="H2688" t="s">
        <v>1</v>
      </c>
      <c r="I2688" t="s">
        <v>1</v>
      </c>
    </row>
    <row r="2689" spans="1:9" x14ac:dyDescent="0.3">
      <c r="A2689">
        <v>134400</v>
      </c>
      <c r="B2689" t="s">
        <v>10906</v>
      </c>
      <c r="C2689" t="s">
        <v>10907</v>
      </c>
      <c r="D2689" t="s">
        <v>1</v>
      </c>
      <c r="E2689" t="s">
        <v>1</v>
      </c>
      <c r="F2689" t="s">
        <v>1</v>
      </c>
      <c r="G2689" t="s">
        <v>1</v>
      </c>
      <c r="H2689" t="s">
        <v>1</v>
      </c>
      <c r="I2689" t="s">
        <v>1</v>
      </c>
    </row>
    <row r="2690" spans="1:9" x14ac:dyDescent="0.3">
      <c r="A2690">
        <v>134450</v>
      </c>
      <c r="B2690" t="s">
        <v>10908</v>
      </c>
      <c r="C2690" t="s">
        <v>10909</v>
      </c>
      <c r="D2690" t="s">
        <v>1</v>
      </c>
      <c r="E2690" t="s">
        <v>1</v>
      </c>
      <c r="F2690" t="s">
        <v>1</v>
      </c>
      <c r="G2690" t="s">
        <v>1</v>
      </c>
      <c r="H2690" t="s">
        <v>1</v>
      </c>
      <c r="I2690" t="s">
        <v>1</v>
      </c>
    </row>
    <row r="2691" spans="1:9" x14ac:dyDescent="0.3">
      <c r="A2691">
        <v>134500</v>
      </c>
      <c r="B2691" t="s">
        <v>10910</v>
      </c>
      <c r="C2691" t="s">
        <v>10911</v>
      </c>
      <c r="D2691" t="s">
        <v>1</v>
      </c>
      <c r="E2691" t="s">
        <v>1</v>
      </c>
      <c r="F2691" t="s">
        <v>1</v>
      </c>
      <c r="G2691" t="s">
        <v>1</v>
      </c>
      <c r="H2691" t="s">
        <v>1</v>
      </c>
      <c r="I2691" t="s">
        <v>1</v>
      </c>
    </row>
    <row r="2692" spans="1:9" x14ac:dyDescent="0.3">
      <c r="A2692">
        <v>134550</v>
      </c>
      <c r="B2692" t="s">
        <v>10912</v>
      </c>
      <c r="C2692" t="s">
        <v>10913</v>
      </c>
      <c r="D2692" t="s">
        <v>1</v>
      </c>
      <c r="E2692" t="s">
        <v>1</v>
      </c>
      <c r="F2692" t="s">
        <v>1</v>
      </c>
      <c r="G2692" t="s">
        <v>1</v>
      </c>
      <c r="H2692" t="s">
        <v>1</v>
      </c>
      <c r="I2692" t="s">
        <v>1</v>
      </c>
    </row>
    <row r="2693" spans="1:9" x14ac:dyDescent="0.3">
      <c r="A2693">
        <v>134600</v>
      </c>
      <c r="B2693" t="s">
        <v>10912</v>
      </c>
      <c r="C2693" t="s">
        <v>10913</v>
      </c>
      <c r="D2693" t="s">
        <v>1</v>
      </c>
      <c r="E2693" t="s">
        <v>1</v>
      </c>
      <c r="F2693" t="s">
        <v>1</v>
      </c>
      <c r="G2693" t="s">
        <v>1</v>
      </c>
      <c r="H2693" t="s">
        <v>1</v>
      </c>
      <c r="I2693" t="s">
        <v>1</v>
      </c>
    </row>
    <row r="2694" spans="1:9" x14ac:dyDescent="0.3">
      <c r="A2694">
        <v>134650</v>
      </c>
      <c r="B2694" t="s">
        <v>10914</v>
      </c>
      <c r="C2694" t="s">
        <v>10915</v>
      </c>
      <c r="D2694" t="s">
        <v>1</v>
      </c>
      <c r="E2694" t="s">
        <v>1</v>
      </c>
      <c r="F2694" t="s">
        <v>1</v>
      </c>
      <c r="G2694" t="s">
        <v>1</v>
      </c>
      <c r="H2694" t="s">
        <v>1</v>
      </c>
      <c r="I2694" t="s">
        <v>1</v>
      </c>
    </row>
    <row r="2695" spans="1:9" x14ac:dyDescent="0.3">
      <c r="A2695">
        <v>134700</v>
      </c>
      <c r="B2695" t="s">
        <v>10916</v>
      </c>
      <c r="C2695" t="s">
        <v>10917</v>
      </c>
      <c r="D2695" t="s">
        <v>1</v>
      </c>
      <c r="E2695" t="s">
        <v>1</v>
      </c>
      <c r="F2695" t="s">
        <v>1</v>
      </c>
      <c r="G2695" t="s">
        <v>1</v>
      </c>
      <c r="H2695" t="s">
        <v>1</v>
      </c>
      <c r="I2695" t="s">
        <v>1</v>
      </c>
    </row>
    <row r="2696" spans="1:9" x14ac:dyDescent="0.3">
      <c r="A2696">
        <v>134750</v>
      </c>
      <c r="B2696" t="s">
        <v>10918</v>
      </c>
      <c r="C2696" t="s">
        <v>10919</v>
      </c>
      <c r="D2696" t="s">
        <v>1</v>
      </c>
      <c r="E2696" t="s">
        <v>1</v>
      </c>
      <c r="F2696" t="s">
        <v>1</v>
      </c>
      <c r="G2696" t="s">
        <v>1</v>
      </c>
      <c r="H2696" t="s">
        <v>1</v>
      </c>
      <c r="I2696" t="s">
        <v>1</v>
      </c>
    </row>
    <row r="2697" spans="1:9" x14ac:dyDescent="0.3">
      <c r="A2697">
        <v>134800</v>
      </c>
      <c r="B2697" t="s">
        <v>10920</v>
      </c>
      <c r="C2697" t="s">
        <v>10921</v>
      </c>
      <c r="D2697" t="s">
        <v>1</v>
      </c>
      <c r="E2697" t="s">
        <v>1</v>
      </c>
      <c r="F2697" t="s">
        <v>1</v>
      </c>
      <c r="G2697" t="s">
        <v>1</v>
      </c>
      <c r="H2697" t="s">
        <v>1</v>
      </c>
      <c r="I2697" t="s">
        <v>1</v>
      </c>
    </row>
    <row r="2698" spans="1:9" x14ac:dyDescent="0.3">
      <c r="A2698">
        <v>134850</v>
      </c>
      <c r="B2698" t="s">
        <v>10922</v>
      </c>
      <c r="C2698" t="s">
        <v>10923</v>
      </c>
      <c r="D2698" t="s">
        <v>1</v>
      </c>
      <c r="E2698" t="s">
        <v>1</v>
      </c>
      <c r="F2698" t="s">
        <v>1</v>
      </c>
      <c r="G2698" t="s">
        <v>1</v>
      </c>
      <c r="H2698" t="s">
        <v>1</v>
      </c>
      <c r="I2698" t="s">
        <v>1</v>
      </c>
    </row>
    <row r="2699" spans="1:9" x14ac:dyDescent="0.3">
      <c r="A2699">
        <v>134900</v>
      </c>
      <c r="B2699" t="s">
        <v>10922</v>
      </c>
      <c r="C2699" t="s">
        <v>10923</v>
      </c>
      <c r="D2699" t="s">
        <v>1</v>
      </c>
      <c r="E2699" t="s">
        <v>1</v>
      </c>
      <c r="F2699" t="s">
        <v>1</v>
      </c>
      <c r="G2699" t="s">
        <v>1</v>
      </c>
      <c r="H2699" t="s">
        <v>1</v>
      </c>
      <c r="I2699" t="s">
        <v>1</v>
      </c>
    </row>
    <row r="2700" spans="1:9" x14ac:dyDescent="0.3">
      <c r="A2700">
        <v>134950</v>
      </c>
      <c r="B2700" t="s">
        <v>10924</v>
      </c>
      <c r="C2700" t="s">
        <v>10925</v>
      </c>
      <c r="D2700" t="s">
        <v>1</v>
      </c>
      <c r="E2700" t="s">
        <v>1</v>
      </c>
      <c r="F2700" t="s">
        <v>1</v>
      </c>
      <c r="G2700" t="s">
        <v>1</v>
      </c>
      <c r="H2700" t="s">
        <v>1</v>
      </c>
      <c r="I2700" t="s">
        <v>1</v>
      </c>
    </row>
    <row r="2701" spans="1:9" x14ac:dyDescent="0.3">
      <c r="A2701">
        <v>135000</v>
      </c>
      <c r="B2701" t="s">
        <v>10924</v>
      </c>
      <c r="C2701" t="s">
        <v>10925</v>
      </c>
      <c r="D2701" t="s">
        <v>1</v>
      </c>
      <c r="E2701" t="s">
        <v>1</v>
      </c>
      <c r="F2701" t="s">
        <v>1</v>
      </c>
      <c r="G2701" t="s">
        <v>1</v>
      </c>
      <c r="H2701" t="s">
        <v>1</v>
      </c>
      <c r="I2701" t="s">
        <v>1</v>
      </c>
    </row>
    <row r="2702" spans="1:9" x14ac:dyDescent="0.3">
      <c r="A2702">
        <v>135050</v>
      </c>
      <c r="B2702" t="s">
        <v>10926</v>
      </c>
      <c r="C2702" t="s">
        <v>10927</v>
      </c>
      <c r="D2702" t="s">
        <v>1</v>
      </c>
      <c r="E2702" t="s">
        <v>1</v>
      </c>
      <c r="F2702" t="s">
        <v>1</v>
      </c>
      <c r="G2702" t="s">
        <v>1</v>
      </c>
      <c r="H2702" t="s">
        <v>1</v>
      </c>
      <c r="I2702" t="s">
        <v>1</v>
      </c>
    </row>
    <row r="2703" spans="1:9" x14ac:dyDescent="0.3">
      <c r="A2703">
        <v>135100</v>
      </c>
      <c r="B2703" t="s">
        <v>10928</v>
      </c>
      <c r="C2703" t="s">
        <v>10929</v>
      </c>
      <c r="D2703" t="s">
        <v>1</v>
      </c>
      <c r="E2703" t="s">
        <v>1</v>
      </c>
      <c r="F2703" t="s">
        <v>1</v>
      </c>
      <c r="G2703" t="s">
        <v>1</v>
      </c>
      <c r="H2703" t="s">
        <v>1</v>
      </c>
      <c r="I2703" t="s">
        <v>1</v>
      </c>
    </row>
    <row r="2704" spans="1:9" x14ac:dyDescent="0.3">
      <c r="A2704">
        <v>135150</v>
      </c>
      <c r="B2704" t="s">
        <v>10930</v>
      </c>
      <c r="C2704" t="s">
        <v>10931</v>
      </c>
      <c r="D2704" t="s">
        <v>1</v>
      </c>
      <c r="E2704" t="s">
        <v>1</v>
      </c>
      <c r="F2704" t="s">
        <v>1</v>
      </c>
      <c r="G2704" t="s">
        <v>1</v>
      </c>
      <c r="H2704" t="s">
        <v>1</v>
      </c>
      <c r="I2704" t="s">
        <v>1</v>
      </c>
    </row>
    <row r="2705" spans="1:9" x14ac:dyDescent="0.3">
      <c r="A2705">
        <v>135200</v>
      </c>
      <c r="B2705" t="s">
        <v>10932</v>
      </c>
      <c r="C2705" t="s">
        <v>10933</v>
      </c>
      <c r="D2705" t="s">
        <v>1</v>
      </c>
      <c r="E2705" t="s">
        <v>1</v>
      </c>
      <c r="F2705" t="s">
        <v>1</v>
      </c>
      <c r="G2705" t="s">
        <v>1</v>
      </c>
      <c r="H2705" t="s">
        <v>1</v>
      </c>
      <c r="I2705" t="s">
        <v>1</v>
      </c>
    </row>
    <row r="2706" spans="1:9" x14ac:dyDescent="0.3">
      <c r="A2706">
        <v>135250</v>
      </c>
      <c r="B2706" t="s">
        <v>10932</v>
      </c>
      <c r="C2706" t="s">
        <v>10933</v>
      </c>
      <c r="D2706" t="s">
        <v>1</v>
      </c>
      <c r="E2706" t="s">
        <v>1</v>
      </c>
      <c r="F2706" t="s">
        <v>1</v>
      </c>
      <c r="G2706" t="s">
        <v>1</v>
      </c>
      <c r="H2706" t="s">
        <v>1</v>
      </c>
      <c r="I2706" t="s">
        <v>1</v>
      </c>
    </row>
    <row r="2707" spans="1:9" x14ac:dyDescent="0.3">
      <c r="A2707">
        <v>135300</v>
      </c>
      <c r="B2707" t="s">
        <v>10934</v>
      </c>
      <c r="C2707" t="s">
        <v>10935</v>
      </c>
      <c r="D2707" t="s">
        <v>10936</v>
      </c>
      <c r="E2707" t="s">
        <v>1</v>
      </c>
      <c r="F2707" t="s">
        <v>1</v>
      </c>
      <c r="G2707" t="s">
        <v>1</v>
      </c>
      <c r="H2707" t="s">
        <v>1</v>
      </c>
      <c r="I2707" t="s">
        <v>1</v>
      </c>
    </row>
    <row r="2708" spans="1:9" x14ac:dyDescent="0.3">
      <c r="A2708">
        <v>135350</v>
      </c>
      <c r="B2708" t="s">
        <v>10934</v>
      </c>
      <c r="C2708" t="s">
        <v>10935</v>
      </c>
      <c r="D2708" t="s">
        <v>10936</v>
      </c>
      <c r="E2708" t="s">
        <v>1</v>
      </c>
      <c r="F2708" t="s">
        <v>1</v>
      </c>
      <c r="G2708" t="s">
        <v>1</v>
      </c>
      <c r="H2708" t="s">
        <v>1</v>
      </c>
      <c r="I2708" t="s">
        <v>1</v>
      </c>
    </row>
    <row r="2709" spans="1:9" x14ac:dyDescent="0.3">
      <c r="A2709">
        <v>135400</v>
      </c>
      <c r="B2709" t="s">
        <v>10937</v>
      </c>
      <c r="C2709" t="s">
        <v>10938</v>
      </c>
      <c r="D2709" t="s">
        <v>10939</v>
      </c>
      <c r="E2709" t="s">
        <v>1</v>
      </c>
      <c r="F2709" t="s">
        <v>1</v>
      </c>
      <c r="G2709" t="s">
        <v>1</v>
      </c>
      <c r="H2709" t="s">
        <v>1</v>
      </c>
      <c r="I2709" t="s">
        <v>1</v>
      </c>
    </row>
    <row r="2710" spans="1:9" x14ac:dyDescent="0.3">
      <c r="A2710">
        <v>135450</v>
      </c>
      <c r="B2710" t="s">
        <v>10940</v>
      </c>
      <c r="C2710" t="s">
        <v>10941</v>
      </c>
      <c r="D2710" t="s">
        <v>1</v>
      </c>
      <c r="E2710" t="s">
        <v>1</v>
      </c>
      <c r="F2710" t="s">
        <v>1</v>
      </c>
      <c r="G2710" t="s">
        <v>1</v>
      </c>
      <c r="H2710" t="s">
        <v>1</v>
      </c>
      <c r="I2710" t="s">
        <v>1</v>
      </c>
    </row>
    <row r="2711" spans="1:9" x14ac:dyDescent="0.3">
      <c r="A2711">
        <v>135500</v>
      </c>
      <c r="B2711" t="s">
        <v>10942</v>
      </c>
      <c r="C2711" t="s">
        <v>10943</v>
      </c>
      <c r="D2711" t="s">
        <v>1</v>
      </c>
      <c r="E2711" t="s">
        <v>1</v>
      </c>
      <c r="F2711" t="s">
        <v>1</v>
      </c>
      <c r="G2711" t="s">
        <v>1</v>
      </c>
      <c r="H2711" t="s">
        <v>1</v>
      </c>
      <c r="I2711" t="s">
        <v>1</v>
      </c>
    </row>
    <row r="2712" spans="1:9" x14ac:dyDescent="0.3">
      <c r="A2712">
        <v>135550</v>
      </c>
      <c r="B2712" t="s">
        <v>10942</v>
      </c>
      <c r="C2712" t="s">
        <v>10943</v>
      </c>
      <c r="D2712" t="s">
        <v>1</v>
      </c>
      <c r="E2712" t="s">
        <v>1</v>
      </c>
      <c r="F2712" t="s">
        <v>1</v>
      </c>
      <c r="G2712" t="s">
        <v>1</v>
      </c>
      <c r="H2712" t="s">
        <v>1</v>
      </c>
      <c r="I2712" t="s">
        <v>1</v>
      </c>
    </row>
    <row r="2713" spans="1:9" x14ac:dyDescent="0.3">
      <c r="A2713">
        <v>135600</v>
      </c>
      <c r="B2713" t="s">
        <v>10944</v>
      </c>
      <c r="C2713" t="s">
        <v>10945</v>
      </c>
      <c r="D2713" t="s">
        <v>1</v>
      </c>
      <c r="E2713" t="s">
        <v>1</v>
      </c>
      <c r="F2713" t="s">
        <v>1</v>
      </c>
      <c r="G2713" t="s">
        <v>1</v>
      </c>
      <c r="H2713" t="s">
        <v>1</v>
      </c>
      <c r="I2713" t="s">
        <v>1</v>
      </c>
    </row>
    <row r="2714" spans="1:9" x14ac:dyDescent="0.3">
      <c r="A2714">
        <v>135650</v>
      </c>
      <c r="B2714" t="s">
        <v>10946</v>
      </c>
      <c r="C2714" t="s">
        <v>10947</v>
      </c>
      <c r="D2714" t="s">
        <v>1</v>
      </c>
      <c r="E2714" t="s">
        <v>1</v>
      </c>
      <c r="F2714" t="s">
        <v>1</v>
      </c>
      <c r="G2714" t="s">
        <v>1</v>
      </c>
      <c r="H2714" t="s">
        <v>1</v>
      </c>
      <c r="I2714" t="s">
        <v>1</v>
      </c>
    </row>
    <row r="2715" spans="1:9" x14ac:dyDescent="0.3">
      <c r="A2715">
        <v>135700</v>
      </c>
      <c r="B2715" t="s">
        <v>10946</v>
      </c>
      <c r="C2715" t="s">
        <v>10947</v>
      </c>
      <c r="D2715" t="s">
        <v>1</v>
      </c>
      <c r="E2715" t="s">
        <v>1</v>
      </c>
      <c r="F2715" t="s">
        <v>1</v>
      </c>
      <c r="G2715" t="s">
        <v>1</v>
      </c>
      <c r="H2715" t="s">
        <v>1</v>
      </c>
      <c r="I2715" t="s">
        <v>1</v>
      </c>
    </row>
    <row r="2716" spans="1:9" x14ac:dyDescent="0.3">
      <c r="A2716">
        <v>135750</v>
      </c>
      <c r="B2716" t="s">
        <v>10948</v>
      </c>
      <c r="C2716" t="s">
        <v>10949</v>
      </c>
      <c r="D2716" t="s">
        <v>1</v>
      </c>
      <c r="E2716" t="s">
        <v>1</v>
      </c>
      <c r="F2716" t="s">
        <v>1</v>
      </c>
      <c r="G2716" t="s">
        <v>1</v>
      </c>
      <c r="H2716" t="s">
        <v>1</v>
      </c>
      <c r="I2716" t="s">
        <v>1</v>
      </c>
    </row>
    <row r="2717" spans="1:9" x14ac:dyDescent="0.3">
      <c r="A2717">
        <v>135800</v>
      </c>
      <c r="B2717" t="s">
        <v>10950</v>
      </c>
      <c r="C2717" t="s">
        <v>10951</v>
      </c>
      <c r="D2717" t="s">
        <v>1</v>
      </c>
      <c r="E2717" t="s">
        <v>1</v>
      </c>
      <c r="F2717" t="s">
        <v>1</v>
      </c>
      <c r="G2717" t="s">
        <v>1</v>
      </c>
      <c r="H2717" t="s">
        <v>1</v>
      </c>
      <c r="I2717" t="s">
        <v>1</v>
      </c>
    </row>
    <row r="2718" spans="1:9" x14ac:dyDescent="0.3">
      <c r="A2718">
        <v>135850</v>
      </c>
      <c r="B2718" t="s">
        <v>10950</v>
      </c>
      <c r="C2718" t="s">
        <v>10951</v>
      </c>
      <c r="D2718" t="s">
        <v>1</v>
      </c>
      <c r="E2718" t="s">
        <v>1</v>
      </c>
      <c r="F2718" t="s">
        <v>1</v>
      </c>
      <c r="G2718" t="s">
        <v>1</v>
      </c>
      <c r="H2718" t="s">
        <v>1</v>
      </c>
      <c r="I2718" t="s">
        <v>1</v>
      </c>
    </row>
    <row r="2719" spans="1:9" x14ac:dyDescent="0.3">
      <c r="A2719">
        <v>135900</v>
      </c>
      <c r="B2719" t="s">
        <v>10952</v>
      </c>
      <c r="C2719" t="s">
        <v>10953</v>
      </c>
      <c r="D2719" t="s">
        <v>1</v>
      </c>
      <c r="E2719" t="s">
        <v>1</v>
      </c>
      <c r="F2719" t="s">
        <v>1</v>
      </c>
      <c r="G2719" t="s">
        <v>1</v>
      </c>
      <c r="H2719" t="s">
        <v>1</v>
      </c>
      <c r="I2719" t="s">
        <v>1</v>
      </c>
    </row>
    <row r="2720" spans="1:9" x14ac:dyDescent="0.3">
      <c r="A2720">
        <v>135950</v>
      </c>
      <c r="B2720" t="s">
        <v>10954</v>
      </c>
      <c r="C2720" t="s">
        <v>10955</v>
      </c>
      <c r="D2720" t="s">
        <v>1</v>
      </c>
      <c r="E2720" t="s">
        <v>1</v>
      </c>
      <c r="F2720" t="s">
        <v>1</v>
      </c>
      <c r="G2720" t="s">
        <v>1</v>
      </c>
      <c r="H2720" t="s">
        <v>1</v>
      </c>
      <c r="I2720" t="s">
        <v>1</v>
      </c>
    </row>
    <row r="2721" spans="1:9" x14ac:dyDescent="0.3">
      <c r="A2721">
        <v>136000</v>
      </c>
      <c r="B2721" t="s">
        <v>10956</v>
      </c>
      <c r="C2721" t="s">
        <v>10957</v>
      </c>
      <c r="D2721" t="s">
        <v>1</v>
      </c>
      <c r="E2721" t="s">
        <v>1</v>
      </c>
      <c r="F2721" t="s">
        <v>1</v>
      </c>
      <c r="G2721" t="s">
        <v>1</v>
      </c>
      <c r="H2721" t="s">
        <v>1</v>
      </c>
      <c r="I2721" t="s">
        <v>1</v>
      </c>
    </row>
    <row r="2722" spans="1:9" x14ac:dyDescent="0.3">
      <c r="A2722">
        <v>136050</v>
      </c>
      <c r="B2722" t="s">
        <v>10958</v>
      </c>
      <c r="C2722" t="s">
        <v>10959</v>
      </c>
      <c r="D2722" t="s">
        <v>1</v>
      </c>
      <c r="E2722" t="s">
        <v>1</v>
      </c>
      <c r="F2722" t="s">
        <v>1</v>
      </c>
      <c r="G2722" t="s">
        <v>1</v>
      </c>
      <c r="H2722" t="s">
        <v>1</v>
      </c>
      <c r="I2722" t="s">
        <v>1</v>
      </c>
    </row>
    <row r="2723" spans="1:9" x14ac:dyDescent="0.3">
      <c r="A2723">
        <v>136100</v>
      </c>
      <c r="B2723" t="s">
        <v>10960</v>
      </c>
      <c r="C2723" t="s">
        <v>10961</v>
      </c>
      <c r="D2723" t="s">
        <v>1</v>
      </c>
      <c r="E2723" t="s">
        <v>1</v>
      </c>
      <c r="F2723" t="s">
        <v>1</v>
      </c>
      <c r="G2723" t="s">
        <v>1</v>
      </c>
      <c r="H2723" t="s">
        <v>1</v>
      </c>
      <c r="I2723" t="s">
        <v>1</v>
      </c>
    </row>
    <row r="2724" spans="1:9" x14ac:dyDescent="0.3">
      <c r="A2724">
        <v>136150</v>
      </c>
      <c r="B2724" t="s">
        <v>10962</v>
      </c>
      <c r="C2724" t="s">
        <v>10963</v>
      </c>
      <c r="D2724" t="s">
        <v>1</v>
      </c>
      <c r="E2724" t="s">
        <v>1</v>
      </c>
      <c r="F2724" t="s">
        <v>1</v>
      </c>
      <c r="G2724" t="s">
        <v>1</v>
      </c>
      <c r="H2724" t="s">
        <v>1</v>
      </c>
      <c r="I2724" t="s">
        <v>1</v>
      </c>
    </row>
    <row r="2725" spans="1:9" x14ac:dyDescent="0.3">
      <c r="A2725">
        <v>136200</v>
      </c>
      <c r="B2725" t="s">
        <v>10964</v>
      </c>
      <c r="C2725" t="s">
        <v>10965</v>
      </c>
      <c r="D2725" t="s">
        <v>1</v>
      </c>
      <c r="E2725" t="s">
        <v>1</v>
      </c>
      <c r="F2725" t="s">
        <v>1</v>
      </c>
      <c r="G2725" t="s">
        <v>1</v>
      </c>
      <c r="H2725" t="s">
        <v>1</v>
      </c>
      <c r="I2725" t="s">
        <v>1</v>
      </c>
    </row>
    <row r="2726" spans="1:9" x14ac:dyDescent="0.3">
      <c r="A2726">
        <v>136250</v>
      </c>
      <c r="B2726" t="s">
        <v>10966</v>
      </c>
      <c r="C2726" t="s">
        <v>10967</v>
      </c>
      <c r="D2726" t="s">
        <v>1</v>
      </c>
      <c r="E2726" t="s">
        <v>1</v>
      </c>
      <c r="F2726" t="s">
        <v>1</v>
      </c>
      <c r="G2726" t="s">
        <v>1</v>
      </c>
      <c r="H2726" t="s">
        <v>1</v>
      </c>
      <c r="I2726" t="s">
        <v>1</v>
      </c>
    </row>
    <row r="2727" spans="1:9" x14ac:dyDescent="0.3">
      <c r="A2727">
        <v>136300</v>
      </c>
      <c r="B2727" t="s">
        <v>10968</v>
      </c>
      <c r="C2727" t="s">
        <v>10969</v>
      </c>
      <c r="D2727" t="s">
        <v>1</v>
      </c>
      <c r="E2727" t="s">
        <v>1</v>
      </c>
      <c r="F2727" t="s">
        <v>1</v>
      </c>
      <c r="G2727" t="s">
        <v>1</v>
      </c>
      <c r="H2727" t="s">
        <v>1</v>
      </c>
      <c r="I2727" t="s">
        <v>1</v>
      </c>
    </row>
    <row r="2728" spans="1:9" x14ac:dyDescent="0.3">
      <c r="A2728">
        <v>136350</v>
      </c>
      <c r="B2728" t="s">
        <v>10970</v>
      </c>
      <c r="C2728" t="s">
        <v>10971</v>
      </c>
      <c r="D2728" t="s">
        <v>1</v>
      </c>
      <c r="E2728" t="s">
        <v>1</v>
      </c>
      <c r="F2728" t="s">
        <v>1</v>
      </c>
      <c r="G2728" t="s">
        <v>1</v>
      </c>
      <c r="H2728" t="s">
        <v>1</v>
      </c>
      <c r="I2728" t="s">
        <v>1</v>
      </c>
    </row>
    <row r="2729" spans="1:9" x14ac:dyDescent="0.3">
      <c r="A2729">
        <v>136400</v>
      </c>
      <c r="B2729" t="s">
        <v>10970</v>
      </c>
      <c r="C2729" t="s">
        <v>10971</v>
      </c>
      <c r="D2729" t="s">
        <v>1</v>
      </c>
      <c r="E2729" t="s">
        <v>1</v>
      </c>
      <c r="F2729" t="s">
        <v>1</v>
      </c>
      <c r="G2729" t="s">
        <v>1</v>
      </c>
      <c r="H2729" t="s">
        <v>1</v>
      </c>
      <c r="I2729" t="s">
        <v>1</v>
      </c>
    </row>
    <row r="2730" spans="1:9" x14ac:dyDescent="0.3">
      <c r="A2730">
        <v>136450</v>
      </c>
      <c r="B2730" t="s">
        <v>10972</v>
      </c>
      <c r="C2730" t="s">
        <v>10973</v>
      </c>
      <c r="D2730" t="s">
        <v>1</v>
      </c>
      <c r="E2730" t="s">
        <v>1</v>
      </c>
      <c r="F2730" t="s">
        <v>1</v>
      </c>
      <c r="G2730" t="s">
        <v>1</v>
      </c>
      <c r="H2730" t="s">
        <v>1</v>
      </c>
      <c r="I2730" t="s">
        <v>1</v>
      </c>
    </row>
    <row r="2731" spans="1:9" x14ac:dyDescent="0.3">
      <c r="A2731">
        <v>136500</v>
      </c>
      <c r="B2731" t="s">
        <v>10974</v>
      </c>
      <c r="C2731" t="s">
        <v>10975</v>
      </c>
      <c r="D2731" t="s">
        <v>1</v>
      </c>
      <c r="E2731" t="s">
        <v>1</v>
      </c>
      <c r="F2731" t="s">
        <v>1</v>
      </c>
      <c r="G2731" t="s">
        <v>1</v>
      </c>
      <c r="H2731" t="s">
        <v>1</v>
      </c>
      <c r="I2731" t="s">
        <v>1</v>
      </c>
    </row>
    <row r="2732" spans="1:9" x14ac:dyDescent="0.3">
      <c r="A2732">
        <v>136550</v>
      </c>
      <c r="B2732" t="s">
        <v>10976</v>
      </c>
      <c r="C2732" t="s">
        <v>10977</v>
      </c>
      <c r="D2732" t="s">
        <v>1</v>
      </c>
      <c r="E2732" t="s">
        <v>1</v>
      </c>
      <c r="F2732" t="s">
        <v>1</v>
      </c>
      <c r="G2732" t="s">
        <v>1</v>
      </c>
      <c r="H2732" t="s">
        <v>1</v>
      </c>
      <c r="I2732" t="s">
        <v>1</v>
      </c>
    </row>
    <row r="2733" spans="1:9" x14ac:dyDescent="0.3">
      <c r="A2733">
        <v>136600</v>
      </c>
      <c r="B2733" t="s">
        <v>10978</v>
      </c>
      <c r="C2733" t="s">
        <v>10979</v>
      </c>
      <c r="D2733" t="s">
        <v>1</v>
      </c>
      <c r="E2733" t="s">
        <v>1</v>
      </c>
      <c r="F2733" t="s">
        <v>1</v>
      </c>
      <c r="G2733" t="s">
        <v>1</v>
      </c>
      <c r="H2733" t="s">
        <v>1</v>
      </c>
      <c r="I2733" t="s">
        <v>1</v>
      </c>
    </row>
    <row r="2734" spans="1:9" x14ac:dyDescent="0.3">
      <c r="A2734">
        <v>136650</v>
      </c>
      <c r="B2734" t="s">
        <v>10980</v>
      </c>
      <c r="C2734" t="s">
        <v>10981</v>
      </c>
      <c r="D2734" t="s">
        <v>1</v>
      </c>
      <c r="E2734" t="s">
        <v>1</v>
      </c>
      <c r="F2734" t="s">
        <v>1</v>
      </c>
      <c r="G2734" t="s">
        <v>1</v>
      </c>
      <c r="H2734" t="s">
        <v>1</v>
      </c>
      <c r="I2734" t="s">
        <v>1</v>
      </c>
    </row>
    <row r="2735" spans="1:9" x14ac:dyDescent="0.3">
      <c r="A2735">
        <v>136700</v>
      </c>
      <c r="B2735" t="s">
        <v>10982</v>
      </c>
      <c r="C2735" t="s">
        <v>10983</v>
      </c>
      <c r="D2735" t="s">
        <v>1</v>
      </c>
      <c r="E2735" t="s">
        <v>1</v>
      </c>
      <c r="F2735" t="s">
        <v>1</v>
      </c>
      <c r="G2735" t="s">
        <v>1</v>
      </c>
      <c r="H2735" t="s">
        <v>1</v>
      </c>
      <c r="I2735" t="s">
        <v>1</v>
      </c>
    </row>
    <row r="2736" spans="1:9" x14ac:dyDescent="0.3">
      <c r="A2736">
        <v>136750</v>
      </c>
      <c r="B2736" t="s">
        <v>10984</v>
      </c>
      <c r="C2736" t="s">
        <v>10985</v>
      </c>
      <c r="D2736" t="s">
        <v>1</v>
      </c>
      <c r="E2736" t="s">
        <v>1</v>
      </c>
      <c r="F2736" t="s">
        <v>1</v>
      </c>
      <c r="G2736" t="s">
        <v>1</v>
      </c>
      <c r="H2736" t="s">
        <v>1</v>
      </c>
      <c r="I2736" t="s">
        <v>1</v>
      </c>
    </row>
    <row r="2737" spans="1:9" x14ac:dyDescent="0.3">
      <c r="A2737">
        <v>136800</v>
      </c>
      <c r="B2737" t="s">
        <v>10986</v>
      </c>
      <c r="C2737" t="s">
        <v>10987</v>
      </c>
      <c r="D2737" t="s">
        <v>1</v>
      </c>
      <c r="E2737" t="s">
        <v>1</v>
      </c>
      <c r="F2737" t="s">
        <v>1</v>
      </c>
      <c r="G2737" t="s">
        <v>1</v>
      </c>
      <c r="H2737" t="s">
        <v>1</v>
      </c>
      <c r="I2737" t="s">
        <v>1</v>
      </c>
    </row>
    <row r="2738" spans="1:9" x14ac:dyDescent="0.3">
      <c r="A2738">
        <v>136850</v>
      </c>
      <c r="B2738" t="s">
        <v>10988</v>
      </c>
      <c r="C2738" t="s">
        <v>10989</v>
      </c>
      <c r="D2738" t="s">
        <v>1</v>
      </c>
      <c r="E2738" t="s">
        <v>1</v>
      </c>
      <c r="F2738" t="s">
        <v>1</v>
      </c>
      <c r="G2738" t="s">
        <v>1</v>
      </c>
      <c r="H2738" t="s">
        <v>1</v>
      </c>
      <c r="I2738" t="s">
        <v>1</v>
      </c>
    </row>
    <row r="2739" spans="1:9" x14ac:dyDescent="0.3">
      <c r="A2739">
        <v>136900</v>
      </c>
      <c r="B2739" t="s">
        <v>10988</v>
      </c>
      <c r="C2739" t="s">
        <v>10989</v>
      </c>
      <c r="D2739" t="s">
        <v>1</v>
      </c>
      <c r="E2739" t="s">
        <v>1</v>
      </c>
      <c r="F2739" t="s">
        <v>1</v>
      </c>
      <c r="G2739" t="s">
        <v>1</v>
      </c>
      <c r="H2739" t="s">
        <v>1</v>
      </c>
      <c r="I2739" t="s">
        <v>1</v>
      </c>
    </row>
    <row r="2740" spans="1:9" x14ac:dyDescent="0.3">
      <c r="A2740">
        <v>136950</v>
      </c>
      <c r="B2740" t="s">
        <v>10990</v>
      </c>
      <c r="C2740" t="s">
        <v>10991</v>
      </c>
      <c r="D2740" t="s">
        <v>1</v>
      </c>
      <c r="E2740" t="s">
        <v>1</v>
      </c>
      <c r="F2740" t="s">
        <v>1</v>
      </c>
      <c r="G2740" t="s">
        <v>1</v>
      </c>
      <c r="H2740" t="s">
        <v>1</v>
      </c>
      <c r="I2740" t="s">
        <v>1</v>
      </c>
    </row>
    <row r="2741" spans="1:9" x14ac:dyDescent="0.3">
      <c r="A2741">
        <v>137000</v>
      </c>
      <c r="B2741" t="s">
        <v>10990</v>
      </c>
      <c r="C2741" t="s">
        <v>10991</v>
      </c>
      <c r="D2741" t="s">
        <v>1</v>
      </c>
      <c r="E2741" t="s">
        <v>1</v>
      </c>
      <c r="F2741" t="s">
        <v>1</v>
      </c>
      <c r="G2741" t="s">
        <v>1</v>
      </c>
      <c r="H2741" t="s">
        <v>1</v>
      </c>
      <c r="I2741" t="s">
        <v>1</v>
      </c>
    </row>
    <row r="2742" spans="1:9" x14ac:dyDescent="0.3">
      <c r="A2742">
        <v>137050</v>
      </c>
      <c r="B2742" t="s">
        <v>10990</v>
      </c>
      <c r="C2742" t="s">
        <v>10991</v>
      </c>
      <c r="D2742" t="s">
        <v>1</v>
      </c>
      <c r="E2742" t="s">
        <v>1</v>
      </c>
      <c r="F2742" t="s">
        <v>1</v>
      </c>
      <c r="G2742" t="s">
        <v>1</v>
      </c>
      <c r="H2742" t="s">
        <v>1</v>
      </c>
      <c r="I2742" t="s">
        <v>1</v>
      </c>
    </row>
    <row r="2743" spans="1:9" x14ac:dyDescent="0.3">
      <c r="A2743">
        <v>137100</v>
      </c>
      <c r="B2743" t="s">
        <v>10992</v>
      </c>
      <c r="C2743" t="s">
        <v>10993</v>
      </c>
      <c r="D2743" t="s">
        <v>1</v>
      </c>
      <c r="E2743" t="s">
        <v>1</v>
      </c>
      <c r="F2743" t="s">
        <v>1</v>
      </c>
      <c r="G2743" t="s">
        <v>1</v>
      </c>
      <c r="H2743" t="s">
        <v>1</v>
      </c>
      <c r="I2743" t="s">
        <v>1</v>
      </c>
    </row>
    <row r="2744" spans="1:9" x14ac:dyDescent="0.3">
      <c r="A2744">
        <v>137150</v>
      </c>
      <c r="B2744" t="s">
        <v>10994</v>
      </c>
      <c r="C2744" t="s">
        <v>10995</v>
      </c>
      <c r="D2744" t="s">
        <v>1</v>
      </c>
      <c r="E2744" t="s">
        <v>1</v>
      </c>
      <c r="F2744" t="s">
        <v>1</v>
      </c>
      <c r="G2744" t="s">
        <v>1</v>
      </c>
      <c r="H2744" t="s">
        <v>1</v>
      </c>
      <c r="I2744" t="s">
        <v>1</v>
      </c>
    </row>
    <row r="2745" spans="1:9" x14ac:dyDescent="0.3">
      <c r="A2745">
        <v>137200</v>
      </c>
      <c r="B2745" t="s">
        <v>10996</v>
      </c>
      <c r="C2745" t="s">
        <v>10997</v>
      </c>
      <c r="D2745" t="s">
        <v>1</v>
      </c>
      <c r="E2745" t="s">
        <v>1</v>
      </c>
      <c r="F2745" t="s">
        <v>1</v>
      </c>
      <c r="G2745" t="s">
        <v>1</v>
      </c>
      <c r="H2745" t="s">
        <v>1</v>
      </c>
      <c r="I2745" t="s">
        <v>1</v>
      </c>
    </row>
    <row r="2746" spans="1:9" x14ac:dyDescent="0.3">
      <c r="A2746">
        <v>137250</v>
      </c>
      <c r="B2746" t="s">
        <v>10996</v>
      </c>
      <c r="C2746" t="s">
        <v>10997</v>
      </c>
      <c r="D2746" t="s">
        <v>1</v>
      </c>
      <c r="E2746" t="s">
        <v>1</v>
      </c>
      <c r="F2746" t="s">
        <v>1</v>
      </c>
      <c r="G2746" t="s">
        <v>1</v>
      </c>
      <c r="H2746" t="s">
        <v>1</v>
      </c>
      <c r="I2746" t="s">
        <v>1</v>
      </c>
    </row>
    <row r="2747" spans="1:9" x14ac:dyDescent="0.3">
      <c r="A2747">
        <v>137300</v>
      </c>
      <c r="B2747" t="s">
        <v>10998</v>
      </c>
      <c r="C2747" t="s">
        <v>10999</v>
      </c>
      <c r="D2747" t="s">
        <v>1</v>
      </c>
      <c r="E2747" t="s">
        <v>1</v>
      </c>
      <c r="F2747" t="s">
        <v>1</v>
      </c>
      <c r="G2747" t="s">
        <v>1</v>
      </c>
      <c r="H2747" t="s">
        <v>1</v>
      </c>
      <c r="I2747" t="s">
        <v>1</v>
      </c>
    </row>
    <row r="2748" spans="1:9" x14ac:dyDescent="0.3">
      <c r="A2748">
        <v>137350</v>
      </c>
      <c r="B2748" t="s">
        <v>10998</v>
      </c>
      <c r="C2748" t="s">
        <v>10999</v>
      </c>
      <c r="D2748" t="s">
        <v>1</v>
      </c>
      <c r="E2748" t="s">
        <v>1</v>
      </c>
      <c r="F2748" t="s">
        <v>1</v>
      </c>
      <c r="G2748" t="s">
        <v>1</v>
      </c>
      <c r="H2748" t="s">
        <v>1</v>
      </c>
      <c r="I2748" t="s">
        <v>1</v>
      </c>
    </row>
    <row r="2749" spans="1:9" x14ac:dyDescent="0.3">
      <c r="A2749">
        <v>137400</v>
      </c>
      <c r="B2749" t="s">
        <v>11000</v>
      </c>
      <c r="C2749" t="s">
        <v>11001</v>
      </c>
      <c r="D2749" t="s">
        <v>1</v>
      </c>
      <c r="E2749" t="s">
        <v>1</v>
      </c>
      <c r="F2749" t="s">
        <v>1</v>
      </c>
      <c r="G2749" t="s">
        <v>1</v>
      </c>
      <c r="H2749" t="s">
        <v>1</v>
      </c>
      <c r="I2749" t="s">
        <v>1</v>
      </c>
    </row>
    <row r="2750" spans="1:9" x14ac:dyDescent="0.3">
      <c r="A2750">
        <v>137450</v>
      </c>
      <c r="B2750" t="s">
        <v>11002</v>
      </c>
      <c r="C2750" t="s">
        <v>11003</v>
      </c>
      <c r="D2750" t="s">
        <v>1</v>
      </c>
      <c r="E2750" t="s">
        <v>1</v>
      </c>
      <c r="F2750" t="s">
        <v>1</v>
      </c>
      <c r="G2750" t="s">
        <v>1</v>
      </c>
      <c r="H2750" t="s">
        <v>1</v>
      </c>
      <c r="I2750" t="s">
        <v>1</v>
      </c>
    </row>
    <row r="2751" spans="1:9" x14ac:dyDescent="0.3">
      <c r="A2751">
        <v>137500</v>
      </c>
      <c r="B2751" t="s">
        <v>11004</v>
      </c>
      <c r="C2751" t="s">
        <v>11005</v>
      </c>
      <c r="D2751" t="s">
        <v>1</v>
      </c>
      <c r="E2751" t="s">
        <v>1</v>
      </c>
      <c r="F2751" t="s">
        <v>1</v>
      </c>
      <c r="G2751" t="s">
        <v>1</v>
      </c>
      <c r="H2751" t="s">
        <v>1</v>
      </c>
      <c r="I2751" t="s">
        <v>1</v>
      </c>
    </row>
    <row r="2752" spans="1:9" x14ac:dyDescent="0.3">
      <c r="A2752">
        <v>137550</v>
      </c>
      <c r="B2752" t="s">
        <v>11006</v>
      </c>
      <c r="C2752" t="s">
        <v>11007</v>
      </c>
      <c r="D2752" t="s">
        <v>1</v>
      </c>
      <c r="E2752" t="s">
        <v>1</v>
      </c>
      <c r="F2752" t="s">
        <v>1</v>
      </c>
      <c r="G2752" t="s">
        <v>1</v>
      </c>
      <c r="H2752" t="s">
        <v>1</v>
      </c>
      <c r="I2752" t="s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20170724T1049-50ms-Aurora-Posit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else vdv</dc:creator>
  <cp:lastModifiedBy>else vdv</cp:lastModifiedBy>
  <dcterms:created xsi:type="dcterms:W3CDTF">2017-08-31T15:37:46Z</dcterms:created>
  <dcterms:modified xsi:type="dcterms:W3CDTF">2017-08-31T15:37:48Z</dcterms:modified>
</cp:coreProperties>
</file>