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520" activeTab="2" xr2:uid="{5976E3D8-69D8-4CDF-9FB3-25DA8F8A7058}"/>
  </bookViews>
  <sheets>
    <sheet name="Analyse Globale " sheetId="1" r:id="rId1"/>
    <sheet name="An1" sheetId="3" r:id="rId2"/>
    <sheet name="An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4" l="1"/>
  <c r="U14" i="4"/>
  <c r="U13" i="4"/>
  <c r="S14" i="4"/>
  <c r="S15" i="4"/>
  <c r="O15" i="4"/>
  <c r="Q15" i="4"/>
  <c r="M15" i="4"/>
  <c r="M14" i="4"/>
  <c r="O14" i="4"/>
  <c r="Q14" i="4"/>
  <c r="S13" i="4"/>
  <c r="Q13" i="4"/>
  <c r="O13" i="4"/>
  <c r="M13" i="4"/>
  <c r="T14" i="4"/>
  <c r="T13" i="4"/>
  <c r="E17" i="4"/>
  <c r="C17" i="4"/>
  <c r="AA4" i="4"/>
  <c r="AA5" i="4"/>
  <c r="AA6" i="4"/>
  <c r="AA7" i="4"/>
  <c r="Y4" i="4"/>
  <c r="Y5" i="4"/>
  <c r="Y6" i="4"/>
  <c r="Y7" i="4"/>
  <c r="W4" i="4"/>
  <c r="W5" i="4"/>
  <c r="W6" i="4"/>
  <c r="W7" i="4"/>
  <c r="U4" i="4"/>
  <c r="U5" i="4"/>
  <c r="U6" i="4"/>
  <c r="U7" i="4"/>
  <c r="S4" i="4"/>
  <c r="S5" i="4"/>
  <c r="S6" i="4"/>
  <c r="S7" i="4"/>
  <c r="Q4" i="4"/>
  <c r="Q5" i="4"/>
  <c r="Q6" i="4"/>
  <c r="Q7" i="4"/>
  <c r="AA3" i="4"/>
  <c r="Y3" i="4"/>
  <c r="Y8" i="4" s="1"/>
  <c r="W3" i="4"/>
  <c r="U3" i="4"/>
  <c r="S3" i="4"/>
  <c r="Q3" i="4"/>
  <c r="O4" i="4"/>
  <c r="O5" i="4"/>
  <c r="O6" i="4"/>
  <c r="O7" i="4"/>
  <c r="O3" i="4"/>
  <c r="M4" i="4"/>
  <c r="M5" i="4"/>
  <c r="M6" i="4"/>
  <c r="M7" i="4"/>
  <c r="M3" i="4"/>
  <c r="F14" i="4"/>
  <c r="F15" i="4"/>
  <c r="F16" i="4"/>
  <c r="F13" i="4"/>
  <c r="D14" i="4"/>
  <c r="D15" i="4"/>
  <c r="D16" i="4"/>
  <c r="D13" i="4"/>
  <c r="G17" i="4"/>
  <c r="H15" i="4" s="1"/>
  <c r="L8" i="4"/>
  <c r="N8" i="4"/>
  <c r="P8" i="4"/>
  <c r="R8" i="4"/>
  <c r="T8" i="4"/>
  <c r="V8" i="4"/>
  <c r="X8" i="4"/>
  <c r="Z8" i="4"/>
  <c r="T15" i="4" l="1"/>
  <c r="H14" i="4"/>
  <c r="H13" i="4"/>
  <c r="H17" i="4"/>
  <c r="H16" i="4"/>
  <c r="H8" i="4"/>
  <c r="G8" i="4"/>
  <c r="F8" i="4"/>
  <c r="E8" i="4"/>
  <c r="D8" i="4"/>
  <c r="C8" i="4"/>
  <c r="E10" i="3"/>
  <c r="K10" i="3"/>
  <c r="G10" i="3"/>
  <c r="I10" i="3"/>
  <c r="I6" i="3"/>
  <c r="I7" i="3"/>
  <c r="I8" i="3"/>
  <c r="I9" i="3"/>
  <c r="K6" i="3"/>
  <c r="K7" i="3"/>
  <c r="K8" i="3"/>
  <c r="K9" i="3"/>
  <c r="K5" i="3"/>
  <c r="I5" i="3"/>
  <c r="G6" i="3"/>
  <c r="G7" i="3"/>
  <c r="G8" i="3"/>
  <c r="G9" i="3"/>
  <c r="G5" i="3"/>
  <c r="E6" i="3"/>
  <c r="E7" i="3"/>
  <c r="E8" i="3"/>
  <c r="E9" i="3"/>
  <c r="E5" i="3"/>
  <c r="N10" i="3"/>
  <c r="O7" i="3" s="1"/>
  <c r="L10" i="3"/>
  <c r="M10" i="3" s="1"/>
  <c r="J10" i="3"/>
  <c r="H10" i="3"/>
  <c r="F10" i="3"/>
  <c r="D10" i="3"/>
  <c r="F9" i="1"/>
  <c r="G9" i="1"/>
  <c r="H9" i="1"/>
  <c r="I9" i="1"/>
  <c r="J9" i="1"/>
  <c r="E9" i="1"/>
  <c r="O5" i="3" l="1"/>
  <c r="O6" i="3"/>
  <c r="O9" i="3"/>
  <c r="O10" i="3"/>
  <c r="O8" i="3"/>
  <c r="M9" i="3"/>
  <c r="M8" i="3"/>
  <c r="M7" i="3"/>
  <c r="M5" i="3"/>
  <c r="M6" i="3"/>
  <c r="AB8" i="4"/>
  <c r="O8" i="4" l="1"/>
  <c r="Q8" i="4"/>
  <c r="AA8" i="4"/>
  <c r="W8" i="4"/>
  <c r="S8" i="4"/>
  <c r="U8" i="4"/>
  <c r="M8" i="4"/>
</calcChain>
</file>

<file path=xl/sharedStrings.xml><?xml version="1.0" encoding="utf-8"?>
<sst xmlns="http://schemas.openxmlformats.org/spreadsheetml/2006/main" count="89" uniqueCount="29">
  <si>
    <t>Zone</t>
  </si>
  <si>
    <t>Nbre Forages</t>
  </si>
  <si>
    <t xml:space="preserve">Positif </t>
  </si>
  <si>
    <t>Total</t>
  </si>
  <si>
    <t>NORD</t>
  </si>
  <si>
    <t>OUEST</t>
  </si>
  <si>
    <t xml:space="preserve">SUD </t>
  </si>
  <si>
    <t xml:space="preserve">EST </t>
  </si>
  <si>
    <t xml:space="preserve">CENTRE </t>
  </si>
  <si>
    <t xml:space="preserve">nforéss </t>
  </si>
  <si>
    <t xml:space="preserve">Forés </t>
  </si>
  <si>
    <t xml:space="preserve">Negatif </t>
  </si>
  <si>
    <t xml:space="preserve">Sec </t>
  </si>
  <si>
    <t>Num</t>
  </si>
  <si>
    <t>%</t>
  </si>
  <si>
    <t xml:space="preserve">nforés </t>
  </si>
  <si>
    <t>Type Sondage</t>
  </si>
  <si>
    <t>A</t>
  </si>
  <si>
    <t>K</t>
  </si>
  <si>
    <t>Q</t>
  </si>
  <si>
    <t>H</t>
  </si>
  <si>
    <t>Positif</t>
  </si>
  <si>
    <t>Negatif</t>
  </si>
  <si>
    <t>Nord</t>
  </si>
  <si>
    <t>Sud</t>
  </si>
  <si>
    <t>Est</t>
  </si>
  <si>
    <t>Centre</t>
  </si>
  <si>
    <t>Ouest</t>
  </si>
  <si>
    <t>Sfor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</si>
</sst>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2" borderId="1" xfId="0" applyNumberFormat="1" applyFill="1" applyBorder="1"/>
    <xf numFmtId="10" fontId="0" fillId="2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2" xfId="1" applyNumberFormat="1" applyFont="1" applyBorder="1"/>
    <xf numFmtId="10" fontId="0" fillId="4" borderId="1" xfId="1" applyNumberFormat="1" applyFont="1" applyFill="1" applyBorder="1"/>
    <xf numFmtId="0" fontId="0" fillId="5" borderId="1" xfId="0" applyFill="1" applyBorder="1"/>
    <xf numFmtId="10" fontId="0" fillId="5" borderId="1" xfId="1" applyNumberFormat="1" applyFont="1" applyFill="1" applyBorder="1"/>
    <xf numFmtId="0" fontId="0" fillId="0" borderId="1" xfId="0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1" xfId="0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Total Analysis</a:t>
            </a:r>
            <a:r>
              <a:rPr lang="fr-CI" baseline="0"/>
              <a:t> </a:t>
            </a:r>
            <a:endParaRPr lang="fr-C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BE-4B40-8326-A60DE21E66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BE-4B40-8326-A60DE21E66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BE-4B40-8326-A60DE21E66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BE-4B40-8326-A60DE21E66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BE-4B40-8326-A60DE21E66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'An1'!$C$5:$C$9</c:f>
              <c:strCache>
                <c:ptCount val="5"/>
                <c:pt idx="0">
                  <c:v>NORD</c:v>
                </c:pt>
                <c:pt idx="1">
                  <c:v>SUD </c:v>
                </c:pt>
                <c:pt idx="2">
                  <c:v>EST </c:v>
                </c:pt>
                <c:pt idx="3">
                  <c:v>CENTRE </c:v>
                </c:pt>
                <c:pt idx="4">
                  <c:v>OUEST</c:v>
                </c:pt>
              </c:strCache>
            </c:strRef>
          </c:cat>
          <c:val>
            <c:numRef>
              <c:f>'An1'!$E$5:$E$9</c:f>
              <c:numCache>
                <c:formatCode>0.00%</c:formatCode>
                <c:ptCount val="5"/>
                <c:pt idx="0">
                  <c:v>0.44144144144144143</c:v>
                </c:pt>
                <c:pt idx="1">
                  <c:v>0.35135135135135137</c:v>
                </c:pt>
                <c:pt idx="2">
                  <c:v>8.1081081081081086E-2</c:v>
                </c:pt>
                <c:pt idx="3">
                  <c:v>6.3063063063063057E-2</c:v>
                </c:pt>
                <c:pt idx="4">
                  <c:v>6.3063063063063057E-2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9-4225-AA7E-53F5E6B83F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%(z[x])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02564093566874"/>
          <c:y val="9.9074074074074078E-2"/>
          <c:w val="0.8284188538932632"/>
          <c:h val="0.76760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v>Z (Forés)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1.6339678230277288E-17"/>
                  <c:y val="1.252843394575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02-4CA5-882A-42E9BDC632BD}"/>
                </c:ext>
              </c:extLst>
            </c:dLbl>
            <c:dLbl>
              <c:idx val="1"/>
              <c:layout>
                <c:manualLayout>
                  <c:x val="-1.7825309441055841E-3"/>
                  <c:y val="-1.2049577136191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02-4CA5-882A-42E9BDC632BD}"/>
                </c:ext>
              </c:extLst>
            </c:dLbl>
            <c:dLbl>
              <c:idx val="2"/>
              <c:layout>
                <c:manualLayout>
                  <c:x val="-1.0695185664633506E-2"/>
                  <c:y val="8.08632254301545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02-4CA5-882A-42E9BDC632BD}"/>
                </c:ext>
              </c:extLst>
            </c:dLbl>
            <c:dLbl>
              <c:idx val="3"/>
              <c:layout>
                <c:manualLayout>
                  <c:x val="-1.247771660873909E-2"/>
                  <c:y val="-8.4671916010498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02-4CA5-882A-42E9BDC632BD}"/>
                </c:ext>
              </c:extLst>
            </c:dLbl>
            <c:dLbl>
              <c:idx val="4"/>
              <c:layout>
                <c:manualLayout>
                  <c:x val="-5.3475928323167528E-3"/>
                  <c:y val="2.66048410615339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02-4CA5-882A-42E9BDC632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'An1'!$C$5:$C$9</c:f>
              <c:strCache>
                <c:ptCount val="5"/>
                <c:pt idx="0">
                  <c:v>NORD</c:v>
                </c:pt>
                <c:pt idx="1">
                  <c:v>SUD </c:v>
                </c:pt>
                <c:pt idx="2">
                  <c:v>EST </c:v>
                </c:pt>
                <c:pt idx="3">
                  <c:v>CENTRE </c:v>
                </c:pt>
                <c:pt idx="4">
                  <c:v>OUEST</c:v>
                </c:pt>
              </c:strCache>
            </c:strRef>
          </c:cat>
          <c:val>
            <c:numRef>
              <c:f>'An1'!$I$5:$I$9</c:f>
              <c:numCache>
                <c:formatCode>0.00%</c:formatCode>
                <c:ptCount val="5"/>
                <c:pt idx="0">
                  <c:v>0.42857142857142855</c:v>
                </c:pt>
                <c:pt idx="1">
                  <c:v>0.36263736263736263</c:v>
                </c:pt>
                <c:pt idx="2">
                  <c:v>6.5934065934065936E-2</c:v>
                </c:pt>
                <c:pt idx="3">
                  <c:v>7.6923076923076927E-2</c:v>
                </c:pt>
                <c:pt idx="4">
                  <c:v>6.5934065934065936E-2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2-4CA5-882A-42E9BDC632BD}"/>
            </c:ext>
          </c:extLst>
        </c:ser>
        <c:ser>
          <c:idx val="1"/>
          <c:order val="1"/>
          <c:tx>
            <c:v>Z(+tifs)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layout>
                <c:manualLayout>
                  <c:x val="-3.2679356460554575E-17"/>
                  <c:y val="1.86981627296587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02-4CA5-882A-42E9BDC632BD}"/>
                </c:ext>
              </c:extLst>
            </c:dLbl>
            <c:dLbl>
              <c:idx val="1"/>
              <c:layout>
                <c:manualLayout>
                  <c:x val="3.5650618882111683E-3"/>
                  <c:y val="7.32633420822397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02-4CA5-882A-42E9BDC632BD}"/>
                </c:ext>
              </c:extLst>
            </c:dLbl>
            <c:dLbl>
              <c:idx val="2"/>
              <c:layout>
                <c:manualLayout>
                  <c:x val="-5.3475928323168179E-3"/>
                  <c:y val="1.56459609215501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02-4CA5-882A-42E9BDC632BD}"/>
                </c:ext>
              </c:extLst>
            </c:dLbl>
            <c:dLbl>
              <c:idx val="3"/>
              <c:layout>
                <c:manualLayout>
                  <c:x val="1.0695185664633374E-2"/>
                  <c:y val="5.26829979585885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02-4CA5-882A-42E9BDC632BD}"/>
                </c:ext>
              </c:extLst>
            </c:dLbl>
            <c:dLbl>
              <c:idx val="4"/>
              <c:layout>
                <c:manualLayout>
                  <c:x val="-1.307174258422183E-16"/>
                  <c:y val="1.9822105570137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02-4CA5-882A-42E9BDC632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'An1'!$K$5:$K$9</c:f>
              <c:numCache>
                <c:formatCode>0.00%</c:formatCode>
                <c:ptCount val="5"/>
                <c:pt idx="0">
                  <c:v>0.4</c:v>
                </c:pt>
                <c:pt idx="1">
                  <c:v>0.37333333333333335</c:v>
                </c:pt>
                <c:pt idx="2">
                  <c:v>0.08</c:v>
                </c:pt>
                <c:pt idx="3">
                  <c:v>0.08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2-4CA5-882A-42E9BDC63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0566136"/>
        <c:axId val="632680496"/>
      </c:barChart>
      <c:scatterChart>
        <c:scatterStyle val="smoothMarker"/>
        <c:varyColors val="0"/>
        <c:ser>
          <c:idx val="3"/>
          <c:order val="3"/>
          <c:tx>
            <c:v>Z(0sec)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7.2014250141865599E-3"/>
                  <c:y val="-1.11111111111111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02-4CA5-882A-42E9BDC632BD}"/>
                </c:ext>
              </c:extLst>
            </c:dLbl>
            <c:dLbl>
              <c:idx val="1"/>
              <c:layout>
                <c:manualLayout>
                  <c:x val="-4.627450330898103E-2"/>
                  <c:y val="-3.703703703703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02-4CA5-882A-42E9BDC632BD}"/>
                </c:ext>
              </c:extLst>
            </c:dLbl>
            <c:dLbl>
              <c:idx val="3"/>
              <c:layout>
                <c:manualLayout>
                  <c:x val="-2.4385023315364393E-2"/>
                  <c:y val="6.2962962962962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02-4CA5-882A-42E9BDC632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'An1'!$O$5:$O$9</c:f>
              <c:numCache>
                <c:formatCode>0.00%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2-4CA5-882A-42E9BDC6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66136"/>
        <c:axId val="632680496"/>
      </c:scatterChart>
      <c:scatterChart>
        <c:scatterStyle val="lineMarker"/>
        <c:varyColors val="0"/>
        <c:ser>
          <c:idx val="2"/>
          <c:order val="2"/>
          <c:tx>
            <c:v>Z (-tifs)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5187158029508888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02-4CA5-882A-42E9BDC632BD}"/>
                </c:ext>
              </c:extLst>
            </c:dLbl>
            <c:dLbl>
              <c:idx val="3"/>
              <c:layout>
                <c:manualLayout>
                  <c:x val="-3.8645270868209194E-2"/>
                  <c:y val="2.22222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02-4CA5-882A-42E9BDC632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'An1'!$M$5:$M$9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9.0909090909090912E-2</c:v>
                </c:pt>
                <c:pt idx="2">
                  <c:v>0</c:v>
                </c:pt>
                <c:pt idx="3">
                  <c:v>9.0909090909090912E-2</c:v>
                </c:pt>
                <c:pt idx="4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2-4CA5-882A-42E9BDC6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66136"/>
        <c:axId val="632680496"/>
      </c:scatterChart>
      <c:catAx>
        <c:axId val="63056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/>
                  <a:t>Zone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80496"/>
        <c:crosses val="autoZero"/>
        <c:auto val="1"/>
        <c:lblAlgn val="ctr"/>
        <c:lblOffset val="100"/>
        <c:noMultiLvlLbl val="0"/>
      </c:catAx>
      <c:valAx>
        <c:axId val="6326804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I"/>
                  <a:t>Percentile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5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B7-426E-84C6-8A704B3CA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B7-426E-84C6-8A704B3CA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B7-426E-84C6-8A704B3CA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B7-426E-84C6-8A704B3CA0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7B7-426E-84C6-8A704B3CA0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7B7-426E-84C6-8A704B3CA00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7B7-426E-84C6-8A704B3CA00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7B7-426E-84C6-8A704B3CA0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'An2'!$B$13:$B$16</c:f>
              <c:strCache>
                <c:ptCount val="4"/>
                <c:pt idx="0">
                  <c:v>A</c:v>
                </c:pt>
                <c:pt idx="1">
                  <c:v>K</c:v>
                </c:pt>
                <c:pt idx="2">
                  <c:v>Q</c:v>
                </c:pt>
                <c:pt idx="3">
                  <c:v>H</c:v>
                </c:pt>
              </c:strCache>
            </c:strRef>
          </c:cat>
          <c:val>
            <c:numRef>
              <c:f>'An2'!$H$13:$H$16</c:f>
              <c:numCache>
                <c:formatCode>0.00%</c:formatCode>
                <c:ptCount val="4"/>
                <c:pt idx="0">
                  <c:v>0.32727272727272727</c:v>
                </c:pt>
                <c:pt idx="1">
                  <c:v>0.18181818181818182</c:v>
                </c:pt>
                <c:pt idx="2">
                  <c:v>7.2727272727272724E-2</c:v>
                </c:pt>
                <c:pt idx="3">
                  <c:v>0.41818181818181815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7-426E-84C6-8A704B3CA00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17909124995733E-2"/>
          <c:y val="0.125"/>
          <c:w val="0.86968428946381704"/>
          <c:h val="0.76760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v>SF(A)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'An2'!$K$13:$K$14</c:f>
              <c:strCache>
                <c:ptCount val="2"/>
                <c:pt idx="0">
                  <c:v>Positif</c:v>
                </c:pt>
                <c:pt idx="1">
                  <c:v>Negatif</c:v>
                </c:pt>
              </c:strCache>
            </c:strRef>
          </c:cat>
          <c:val>
            <c:numRef>
              <c:f>'An2'!$M$13:$M$14</c:f>
              <c:numCache>
                <c:formatCode>0.00%</c:formatCode>
                <c:ptCount val="2"/>
                <c:pt idx="0">
                  <c:v>0.88888888888888884</c:v>
                </c:pt>
                <c:pt idx="1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4F8-87D7-61811346AA8D}"/>
            </c:ext>
          </c:extLst>
        </c:ser>
        <c:ser>
          <c:idx val="1"/>
          <c:order val="1"/>
          <c:tx>
            <c:v>SF(K)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'An2'!$O$13:$O$14</c:f>
              <c:numCache>
                <c:formatCode>0.00%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B-44F8-87D7-61811346AA8D}"/>
            </c:ext>
          </c:extLst>
        </c:ser>
        <c:ser>
          <c:idx val="2"/>
          <c:order val="2"/>
          <c:tx>
            <c:v>SF(Q)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'An2'!$S$13:$S$14</c:f>
              <c:numCache>
                <c:formatCode>0.00%</c:formatCode>
                <c:ptCount val="2"/>
                <c:pt idx="0">
                  <c:v>0.78260869565217395</c:v>
                </c:pt>
                <c:pt idx="1">
                  <c:v>0.21739130434782608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B-44F8-87D7-61811346AA8D}"/>
            </c:ext>
          </c:extLst>
        </c:ser>
        <c:ser>
          <c:idx val="3"/>
          <c:order val="3"/>
          <c:tx>
            <c:v>SF(H)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'An2'!$S$13:$S$14</c:f>
              <c:numCache>
                <c:formatCode>0.00%</c:formatCode>
                <c:ptCount val="2"/>
                <c:pt idx="0">
                  <c:v>0.78260869565217395</c:v>
                </c:pt>
                <c:pt idx="1">
                  <c:v>0.21739130434782608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B-44F8-87D7-61811346A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8425264"/>
        <c:axId val="528425592"/>
      </c:barChart>
      <c:catAx>
        <c:axId val="5284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425592"/>
        <c:crosses val="autoZero"/>
        <c:auto val="1"/>
        <c:lblAlgn val="ctr"/>
        <c:lblOffset val="100"/>
        <c:noMultiLvlLbl val="0"/>
      </c:catAx>
      <c:valAx>
        <c:axId val="5284255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284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31029075910954"/>
          <c:y val="0.13032463047382234"/>
          <c:w val="0.12353819408937519"/>
          <c:h val="0.3383482327866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7</xdr:col>
      <xdr:colOff>19050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7F769-EAF4-4A84-BED2-3360A4D8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11</xdr:row>
      <xdr:rowOff>114300</xdr:rowOff>
    </xdr:from>
    <xdr:to>
      <xdr:col>19</xdr:col>
      <xdr:colOff>95250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60A34-E526-4F34-8CFE-46938292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304800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3011E-2A45-48EC-B2E6-E57A7F0D5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14</xdr:row>
      <xdr:rowOff>123825</xdr:rowOff>
    </xdr:from>
    <xdr:to>
      <xdr:col>9</xdr:col>
      <xdr:colOff>333375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6DF14-6867-4DF6-AC24-A2AF2065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788B-4FD6-4EEC-9F2C-CA89F6D327BF}">
  <sheetPr codeName="Sheet1"/>
  <dimension ref="D3:K9"/>
  <sheetViews>
    <sheetView workbookViewId="0">
      <selection activeCell="D3" sqref="D3:K9"/>
    </sheetView>
  </sheetViews>
  <sheetFormatPr defaultRowHeight="15" x14ac:dyDescent="0.25"/>
  <sheetData>
    <row r="3" spans="4:11" x14ac:dyDescent="0.25">
      <c r="D3" s="1" t="s">
        <v>0</v>
      </c>
      <c r="E3" s="1" t="s">
        <v>1</v>
      </c>
      <c r="F3" s="1" t="s">
        <v>9</v>
      </c>
      <c r="G3" s="1" t="s">
        <v>10</v>
      </c>
      <c r="H3" s="1" t="s">
        <v>2</v>
      </c>
      <c r="I3" s="1" t="s">
        <v>11</v>
      </c>
      <c r="J3" s="1" t="s">
        <v>12</v>
      </c>
      <c r="K3" s="1" t="s">
        <v>3</v>
      </c>
    </row>
    <row r="4" spans="4:11" x14ac:dyDescent="0.25">
      <c r="D4" s="1" t="s">
        <v>4</v>
      </c>
      <c r="E4" s="1">
        <v>49</v>
      </c>
      <c r="F4" s="1">
        <v>10</v>
      </c>
      <c r="G4" s="1">
        <v>39</v>
      </c>
      <c r="H4" s="1">
        <v>30</v>
      </c>
      <c r="I4" s="1">
        <v>8</v>
      </c>
      <c r="J4" s="1">
        <v>1</v>
      </c>
      <c r="K4" s="2"/>
    </row>
    <row r="5" spans="4:11" x14ac:dyDescent="0.25">
      <c r="D5" s="1" t="s">
        <v>6</v>
      </c>
      <c r="E5" s="1">
        <v>39</v>
      </c>
      <c r="F5" s="1">
        <v>6</v>
      </c>
      <c r="G5" s="1">
        <v>33</v>
      </c>
      <c r="H5" s="1">
        <v>28</v>
      </c>
      <c r="I5" s="1">
        <v>2</v>
      </c>
      <c r="J5" s="1">
        <v>3</v>
      </c>
      <c r="K5" s="2"/>
    </row>
    <row r="6" spans="4:11" x14ac:dyDescent="0.25">
      <c r="D6" s="1" t="s">
        <v>7</v>
      </c>
      <c r="E6" s="1">
        <v>9</v>
      </c>
      <c r="F6" s="1">
        <v>3</v>
      </c>
      <c r="G6" s="1">
        <v>6</v>
      </c>
      <c r="H6" s="1">
        <v>6</v>
      </c>
      <c r="I6" s="1">
        <v>0</v>
      </c>
      <c r="J6" s="1">
        <v>0</v>
      </c>
      <c r="K6" s="2"/>
    </row>
    <row r="7" spans="4:11" x14ac:dyDescent="0.25">
      <c r="D7" s="1" t="s">
        <v>8</v>
      </c>
      <c r="E7" s="1">
        <v>7</v>
      </c>
      <c r="F7" s="1">
        <v>0</v>
      </c>
      <c r="G7" s="1">
        <v>7</v>
      </c>
      <c r="H7" s="1">
        <v>6</v>
      </c>
      <c r="I7" s="1">
        <v>1</v>
      </c>
      <c r="J7" s="1">
        <v>0</v>
      </c>
      <c r="K7" s="2"/>
    </row>
    <row r="8" spans="4:11" x14ac:dyDescent="0.25">
      <c r="D8" s="1" t="s">
        <v>5</v>
      </c>
      <c r="E8" s="1">
        <v>7</v>
      </c>
      <c r="F8" s="1">
        <v>1</v>
      </c>
      <c r="G8" s="1">
        <v>6</v>
      </c>
      <c r="H8" s="1">
        <v>5</v>
      </c>
      <c r="I8" s="1">
        <v>1</v>
      </c>
      <c r="J8" s="1">
        <v>0</v>
      </c>
      <c r="K8" s="2"/>
    </row>
    <row r="9" spans="4:11" x14ac:dyDescent="0.25">
      <c r="D9" s="2" t="s">
        <v>3</v>
      </c>
      <c r="E9" s="2">
        <f>SUM(E4:E8)</f>
        <v>111</v>
      </c>
      <c r="F9" s="2">
        <f t="shared" ref="F9:J9" si="0">SUM(F4:F8)</f>
        <v>20</v>
      </c>
      <c r="G9" s="2">
        <f t="shared" si="0"/>
        <v>91</v>
      </c>
      <c r="H9" s="2">
        <f t="shared" si="0"/>
        <v>75</v>
      </c>
      <c r="I9" s="2">
        <f t="shared" si="0"/>
        <v>12</v>
      </c>
      <c r="J9" s="2">
        <f t="shared" si="0"/>
        <v>4</v>
      </c>
      <c r="K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40EE-664B-4A97-9C87-B301133346AF}">
  <sheetPr codeName="Sheet2"/>
  <dimension ref="C3:P10"/>
  <sheetViews>
    <sheetView topLeftCell="C7" workbookViewId="0">
      <selection activeCell="U16" sqref="U16"/>
    </sheetView>
  </sheetViews>
  <sheetFormatPr defaultRowHeight="15" x14ac:dyDescent="0.25"/>
  <sheetData>
    <row r="3" spans="3:16" x14ac:dyDescent="0.25">
      <c r="C3" s="20" t="s">
        <v>0</v>
      </c>
      <c r="D3" s="18" t="s">
        <v>1</v>
      </c>
      <c r="E3" s="19"/>
      <c r="F3" s="18" t="s">
        <v>15</v>
      </c>
      <c r="G3" s="19"/>
      <c r="H3" s="18" t="s">
        <v>10</v>
      </c>
      <c r="I3" s="19"/>
      <c r="J3" s="18" t="s">
        <v>2</v>
      </c>
      <c r="K3" s="19"/>
      <c r="L3" s="18" t="s">
        <v>11</v>
      </c>
      <c r="M3" s="19"/>
      <c r="N3" s="18" t="s">
        <v>12</v>
      </c>
      <c r="O3" s="19"/>
      <c r="P3" s="7" t="s">
        <v>3</v>
      </c>
    </row>
    <row r="4" spans="3:16" x14ac:dyDescent="0.25">
      <c r="C4" s="21"/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 t="s">
        <v>13</v>
      </c>
      <c r="M4" s="7" t="s">
        <v>14</v>
      </c>
      <c r="N4" s="7" t="s">
        <v>13</v>
      </c>
      <c r="O4" s="7" t="s">
        <v>14</v>
      </c>
      <c r="P4" s="7"/>
    </row>
    <row r="5" spans="3:16" x14ac:dyDescent="0.25">
      <c r="C5" s="1" t="s">
        <v>4</v>
      </c>
      <c r="D5" s="1">
        <v>49</v>
      </c>
      <c r="E5" s="3">
        <f>(D5/$D$10)</f>
        <v>0.44144144144144143</v>
      </c>
      <c r="F5" s="1">
        <v>10</v>
      </c>
      <c r="G5" s="4">
        <f>(F5/$F$10)</f>
        <v>0.5</v>
      </c>
      <c r="H5" s="1">
        <v>39</v>
      </c>
      <c r="I5" s="4">
        <f>H5/$H$10</f>
        <v>0.42857142857142855</v>
      </c>
      <c r="J5" s="1">
        <v>30</v>
      </c>
      <c r="K5" s="4">
        <f>J5/$J$10</f>
        <v>0.4</v>
      </c>
      <c r="L5" s="1">
        <v>8</v>
      </c>
      <c r="M5" s="4">
        <f>L5/$L$10</f>
        <v>0.72727272727272729</v>
      </c>
      <c r="N5" s="1">
        <v>1</v>
      </c>
      <c r="O5" s="4">
        <f>N5/$N$10</f>
        <v>0.2</v>
      </c>
      <c r="P5" s="2"/>
    </row>
    <row r="6" spans="3:16" x14ac:dyDescent="0.25">
      <c r="C6" s="1" t="s">
        <v>6</v>
      </c>
      <c r="D6" s="1">
        <v>39</v>
      </c>
      <c r="E6" s="3">
        <f t="shared" ref="E6:E9" si="0">(D6/$D$10)</f>
        <v>0.35135135135135137</v>
      </c>
      <c r="F6" s="1">
        <v>6</v>
      </c>
      <c r="G6" s="4">
        <f t="shared" ref="G6:G9" si="1">(F6/$F$10)</f>
        <v>0.3</v>
      </c>
      <c r="H6" s="1">
        <v>33</v>
      </c>
      <c r="I6" s="4">
        <f t="shared" ref="I6:I9" si="2">H6/$H$10</f>
        <v>0.36263736263736263</v>
      </c>
      <c r="J6" s="1">
        <v>28</v>
      </c>
      <c r="K6" s="4">
        <f t="shared" ref="K6:K9" si="3">J6/$J$10</f>
        <v>0.37333333333333335</v>
      </c>
      <c r="L6" s="1">
        <v>1</v>
      </c>
      <c r="M6" s="4">
        <f t="shared" ref="M6:M9" si="4">L6/$L$10</f>
        <v>9.0909090909090912E-2</v>
      </c>
      <c r="N6" s="1">
        <v>4</v>
      </c>
      <c r="O6" s="4">
        <f t="shared" ref="O6:O9" si="5">N6/$N$10</f>
        <v>0.8</v>
      </c>
      <c r="P6" s="2"/>
    </row>
    <row r="7" spans="3:16" x14ac:dyDescent="0.25">
      <c r="C7" s="1" t="s">
        <v>7</v>
      </c>
      <c r="D7" s="1">
        <v>9</v>
      </c>
      <c r="E7" s="3">
        <f t="shared" si="0"/>
        <v>8.1081081081081086E-2</v>
      </c>
      <c r="F7" s="1">
        <v>3</v>
      </c>
      <c r="G7" s="4">
        <f t="shared" si="1"/>
        <v>0.15</v>
      </c>
      <c r="H7" s="1">
        <v>6</v>
      </c>
      <c r="I7" s="4">
        <f t="shared" si="2"/>
        <v>6.5934065934065936E-2</v>
      </c>
      <c r="J7" s="1">
        <v>6</v>
      </c>
      <c r="K7" s="4">
        <f t="shared" si="3"/>
        <v>0.08</v>
      </c>
      <c r="L7" s="1">
        <v>0</v>
      </c>
      <c r="M7" s="4">
        <f t="shared" si="4"/>
        <v>0</v>
      </c>
      <c r="N7" s="1">
        <v>0</v>
      </c>
      <c r="O7" s="4">
        <f t="shared" si="5"/>
        <v>0</v>
      </c>
      <c r="P7" s="2"/>
    </row>
    <row r="8" spans="3:16" x14ac:dyDescent="0.25">
      <c r="C8" s="1" t="s">
        <v>8</v>
      </c>
      <c r="D8" s="1">
        <v>7</v>
      </c>
      <c r="E8" s="3">
        <f t="shared" si="0"/>
        <v>6.3063063063063057E-2</v>
      </c>
      <c r="F8" s="1">
        <v>0</v>
      </c>
      <c r="G8" s="4">
        <f t="shared" si="1"/>
        <v>0</v>
      </c>
      <c r="H8" s="1">
        <v>7</v>
      </c>
      <c r="I8" s="4">
        <f t="shared" si="2"/>
        <v>7.6923076923076927E-2</v>
      </c>
      <c r="J8" s="1">
        <v>6</v>
      </c>
      <c r="K8" s="4">
        <f t="shared" si="3"/>
        <v>0.08</v>
      </c>
      <c r="L8" s="1">
        <v>1</v>
      </c>
      <c r="M8" s="4">
        <f t="shared" si="4"/>
        <v>9.0909090909090912E-2</v>
      </c>
      <c r="N8" s="1">
        <v>0</v>
      </c>
      <c r="O8" s="4">
        <f t="shared" si="5"/>
        <v>0</v>
      </c>
      <c r="P8" s="2"/>
    </row>
    <row r="9" spans="3:16" x14ac:dyDescent="0.25">
      <c r="C9" s="1" t="s">
        <v>5</v>
      </c>
      <c r="D9" s="1">
        <v>7</v>
      </c>
      <c r="E9" s="3">
        <f t="shared" si="0"/>
        <v>6.3063063063063057E-2</v>
      </c>
      <c r="F9" s="1">
        <v>1</v>
      </c>
      <c r="G9" s="4">
        <f t="shared" si="1"/>
        <v>0.05</v>
      </c>
      <c r="H9" s="1">
        <v>6</v>
      </c>
      <c r="I9" s="4">
        <f t="shared" si="2"/>
        <v>6.5934065934065936E-2</v>
      </c>
      <c r="J9" s="1">
        <v>5</v>
      </c>
      <c r="K9" s="4">
        <f t="shared" si="3"/>
        <v>6.6666666666666666E-2</v>
      </c>
      <c r="L9" s="1">
        <v>1</v>
      </c>
      <c r="M9" s="4">
        <f t="shared" si="4"/>
        <v>9.0909090909090912E-2</v>
      </c>
      <c r="N9" s="1">
        <v>0</v>
      </c>
      <c r="O9" s="4">
        <f t="shared" si="5"/>
        <v>0</v>
      </c>
      <c r="P9" s="2"/>
    </row>
    <row r="10" spans="3:16" x14ac:dyDescent="0.25">
      <c r="C10" s="2" t="s">
        <v>3</v>
      </c>
      <c r="D10" s="2">
        <f>SUM(D5:D9)</f>
        <v>111</v>
      </c>
      <c r="E10" s="5">
        <f>SUM(E5:E9)</f>
        <v>1</v>
      </c>
      <c r="F10" s="2">
        <f t="shared" ref="F10:L10" si="6">SUM(F5:F9)</f>
        <v>20</v>
      </c>
      <c r="G10" s="5">
        <f>F10/D10</f>
        <v>0.18018018018018017</v>
      </c>
      <c r="H10" s="2">
        <f t="shared" si="6"/>
        <v>91</v>
      </c>
      <c r="I10" s="5">
        <f>H10/D10</f>
        <v>0.81981981981981977</v>
      </c>
      <c r="J10" s="2">
        <f t="shared" si="6"/>
        <v>75</v>
      </c>
      <c r="K10" s="6">
        <f>J10/H10</f>
        <v>0.82417582417582413</v>
      </c>
      <c r="L10" s="2">
        <f t="shared" si="6"/>
        <v>11</v>
      </c>
      <c r="M10" s="6">
        <f>L10/H10</f>
        <v>0.12087912087912088</v>
      </c>
      <c r="N10" s="2">
        <f>SUM(N5:N9)</f>
        <v>5</v>
      </c>
      <c r="O10" s="6">
        <f>N10/H10</f>
        <v>5.4945054945054944E-2</v>
      </c>
      <c r="P10" s="2"/>
    </row>
  </sheetData>
  <mergeCells count="7">
    <mergeCell ref="L3:M3"/>
    <mergeCell ref="N3:O3"/>
    <mergeCell ref="C3:C4"/>
    <mergeCell ref="D3:E3"/>
    <mergeCell ref="F3:G3"/>
    <mergeCell ref="H3:I3"/>
    <mergeCell ref="J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DF0-8A04-4D48-BE50-D22495653201}">
  <sheetPr codeName="Sheet3"/>
  <dimension ref="B1:AB17"/>
  <sheetViews>
    <sheetView tabSelected="1" topLeftCell="A2" workbookViewId="0">
      <selection activeCell="P20" sqref="P20"/>
    </sheetView>
  </sheetViews>
  <sheetFormatPr defaultRowHeight="15" x14ac:dyDescent="0.25"/>
  <sheetData>
    <row r="1" spans="2:28" x14ac:dyDescent="0.25">
      <c r="K1" s="23" t="s">
        <v>0</v>
      </c>
      <c r="L1" s="24" t="s">
        <v>21</v>
      </c>
      <c r="M1" s="24"/>
      <c r="N1" s="24"/>
      <c r="O1" s="24"/>
      <c r="P1" s="24"/>
      <c r="Q1" s="24"/>
      <c r="R1" s="24"/>
      <c r="S1" s="24"/>
      <c r="T1" s="25" t="s">
        <v>22</v>
      </c>
      <c r="U1" s="25"/>
      <c r="V1" s="25"/>
      <c r="W1" s="25"/>
      <c r="X1" s="25"/>
      <c r="Y1" s="25"/>
      <c r="Z1" s="25"/>
      <c r="AA1" s="25"/>
      <c r="AB1" s="22" t="s">
        <v>3</v>
      </c>
    </row>
    <row r="2" spans="2:28" x14ac:dyDescent="0.25">
      <c r="B2" s="1" t="s">
        <v>0</v>
      </c>
      <c r="C2" s="1" t="s">
        <v>1</v>
      </c>
      <c r="D2" s="1" t="s">
        <v>9</v>
      </c>
      <c r="E2" s="1" t="s">
        <v>10</v>
      </c>
      <c r="F2" s="1" t="s">
        <v>2</v>
      </c>
      <c r="G2" s="1" t="s">
        <v>11</v>
      </c>
      <c r="H2" s="1" t="s">
        <v>12</v>
      </c>
      <c r="I2" s="1" t="s">
        <v>3</v>
      </c>
      <c r="K2" s="23"/>
      <c r="L2" s="22" t="s">
        <v>17</v>
      </c>
      <c r="M2" s="22"/>
      <c r="N2" s="22" t="s">
        <v>18</v>
      </c>
      <c r="O2" s="22"/>
      <c r="P2" s="22" t="s">
        <v>19</v>
      </c>
      <c r="Q2" s="22"/>
      <c r="R2" s="22" t="s">
        <v>20</v>
      </c>
      <c r="S2" s="22"/>
      <c r="T2" s="22" t="s">
        <v>17</v>
      </c>
      <c r="U2" s="22"/>
      <c r="V2" s="22" t="s">
        <v>18</v>
      </c>
      <c r="W2" s="22"/>
      <c r="X2" s="22" t="s">
        <v>19</v>
      </c>
      <c r="Y2" s="22"/>
      <c r="Z2" s="22" t="s">
        <v>20</v>
      </c>
      <c r="AA2" s="22"/>
      <c r="AB2" s="22"/>
    </row>
    <row r="3" spans="2:28" x14ac:dyDescent="0.25">
      <c r="B3" s="1" t="s">
        <v>4</v>
      </c>
      <c r="C3" s="1">
        <v>49</v>
      </c>
      <c r="D3" s="1">
        <v>10</v>
      </c>
      <c r="E3" s="1">
        <v>39</v>
      </c>
      <c r="F3" s="1">
        <v>30</v>
      </c>
      <c r="G3" s="1">
        <v>8</v>
      </c>
      <c r="H3" s="1">
        <v>1</v>
      </c>
      <c r="I3" s="2"/>
      <c r="K3" s="1" t="s">
        <v>23</v>
      </c>
      <c r="L3" s="1">
        <v>3</v>
      </c>
      <c r="M3" s="4">
        <f>L3/AB3</f>
        <v>0.125</v>
      </c>
      <c r="N3" s="1">
        <v>7</v>
      </c>
      <c r="O3" s="4">
        <f>N3/AB3</f>
        <v>0.29166666666666669</v>
      </c>
      <c r="P3" s="1">
        <v>0</v>
      </c>
      <c r="Q3" s="4">
        <f>P3/AB3</f>
        <v>0</v>
      </c>
      <c r="R3" s="1">
        <v>13</v>
      </c>
      <c r="S3" s="4">
        <f>R3/AB3</f>
        <v>0.54166666666666663</v>
      </c>
      <c r="T3" s="1">
        <v>0</v>
      </c>
      <c r="U3" s="4">
        <f>T3/AB3</f>
        <v>0</v>
      </c>
      <c r="V3" s="1">
        <v>1</v>
      </c>
      <c r="W3" s="4">
        <f>V3/AB3</f>
        <v>4.1666666666666664E-2</v>
      </c>
      <c r="X3" s="1">
        <v>0</v>
      </c>
      <c r="Y3" s="4">
        <f>X3/AB3</f>
        <v>0</v>
      </c>
      <c r="Z3" s="1">
        <v>0</v>
      </c>
      <c r="AA3" s="4">
        <f>Z3/AB3</f>
        <v>0</v>
      </c>
      <c r="AB3" s="8">
        <v>24</v>
      </c>
    </row>
    <row r="4" spans="2:28" x14ac:dyDescent="0.25">
      <c r="B4" s="1" t="s">
        <v>6</v>
      </c>
      <c r="C4" s="1">
        <v>39</v>
      </c>
      <c r="D4" s="1">
        <v>6</v>
      </c>
      <c r="E4" s="1">
        <v>33</v>
      </c>
      <c r="F4" s="1">
        <v>28</v>
      </c>
      <c r="G4" s="1">
        <v>2</v>
      </c>
      <c r="H4" s="1">
        <v>3</v>
      </c>
      <c r="I4" s="2"/>
      <c r="K4" s="1" t="s">
        <v>24</v>
      </c>
      <c r="L4" s="1">
        <v>3</v>
      </c>
      <c r="M4" s="4">
        <f t="shared" ref="M4:M7" si="0">L4/AB4</f>
        <v>0.23076923076923078</v>
      </c>
      <c r="N4" s="1">
        <v>1</v>
      </c>
      <c r="O4" s="4">
        <f t="shared" ref="O4:O7" si="1">N4/AB4</f>
        <v>7.6923076923076927E-2</v>
      </c>
      <c r="P4" s="1">
        <v>1</v>
      </c>
      <c r="Q4" s="4">
        <f t="shared" ref="Q4:Q7" si="2">P4/AB4</f>
        <v>7.6923076923076927E-2</v>
      </c>
      <c r="R4" s="1">
        <v>3</v>
      </c>
      <c r="S4" s="4">
        <f t="shared" ref="S4:S7" si="3">R4/AB4</f>
        <v>0.23076923076923078</v>
      </c>
      <c r="T4" s="1">
        <v>0</v>
      </c>
      <c r="U4" s="4">
        <f t="shared" ref="U4:U7" si="4">T4/AB4</f>
        <v>0</v>
      </c>
      <c r="V4" s="1">
        <v>0</v>
      </c>
      <c r="W4" s="4">
        <f t="shared" ref="W4:W7" si="5">V4/AB4</f>
        <v>0</v>
      </c>
      <c r="X4" s="1">
        <v>0</v>
      </c>
      <c r="Y4" s="4">
        <f t="shared" ref="Y4:Y7" si="6">X4/AB4</f>
        <v>0</v>
      </c>
      <c r="Z4" s="1">
        <v>5</v>
      </c>
      <c r="AA4" s="4">
        <f t="shared" ref="AA4:AA7" si="7">Z4/AB4</f>
        <v>0.38461538461538464</v>
      </c>
      <c r="AB4" s="8">
        <v>13</v>
      </c>
    </row>
    <row r="5" spans="2:28" x14ac:dyDescent="0.25">
      <c r="B5" s="1" t="s">
        <v>7</v>
      </c>
      <c r="C5" s="1">
        <v>9</v>
      </c>
      <c r="D5" s="1">
        <v>3</v>
      </c>
      <c r="E5" s="1">
        <v>6</v>
      </c>
      <c r="F5" s="1">
        <v>6</v>
      </c>
      <c r="G5" s="1">
        <v>0</v>
      </c>
      <c r="H5" s="1">
        <v>0</v>
      </c>
      <c r="I5" s="2"/>
      <c r="K5" s="1" t="s">
        <v>25</v>
      </c>
      <c r="L5" s="1">
        <v>1</v>
      </c>
      <c r="M5" s="4">
        <f t="shared" si="0"/>
        <v>0.25</v>
      </c>
      <c r="N5" s="1">
        <v>0</v>
      </c>
      <c r="O5" s="4">
        <f t="shared" si="1"/>
        <v>0</v>
      </c>
      <c r="P5" s="1">
        <v>2</v>
      </c>
      <c r="Q5" s="4">
        <f t="shared" si="2"/>
        <v>0.5</v>
      </c>
      <c r="R5" s="1">
        <v>1</v>
      </c>
      <c r="S5" s="4">
        <f t="shared" si="3"/>
        <v>0.25</v>
      </c>
      <c r="T5" s="1">
        <v>0</v>
      </c>
      <c r="U5" s="4">
        <f t="shared" si="4"/>
        <v>0</v>
      </c>
      <c r="V5" s="1">
        <v>0</v>
      </c>
      <c r="W5" s="4">
        <f t="shared" si="5"/>
        <v>0</v>
      </c>
      <c r="X5" s="1">
        <v>0</v>
      </c>
      <c r="Y5" s="4">
        <f t="shared" si="6"/>
        <v>0</v>
      </c>
      <c r="Z5" s="1">
        <v>0</v>
      </c>
      <c r="AA5" s="4">
        <f t="shared" si="7"/>
        <v>0</v>
      </c>
      <c r="AB5" s="8">
        <v>4</v>
      </c>
    </row>
    <row r="6" spans="2:28" x14ac:dyDescent="0.25">
      <c r="B6" s="1" t="s">
        <v>8</v>
      </c>
      <c r="C6" s="1">
        <v>7</v>
      </c>
      <c r="D6" s="1">
        <v>0</v>
      </c>
      <c r="E6" s="1">
        <v>7</v>
      </c>
      <c r="F6" s="1">
        <v>6</v>
      </c>
      <c r="G6" s="1">
        <v>1</v>
      </c>
      <c r="H6" s="1">
        <v>0</v>
      </c>
      <c r="I6" s="2"/>
      <c r="K6" s="1" t="s">
        <v>26</v>
      </c>
      <c r="L6" s="1">
        <v>3</v>
      </c>
      <c r="M6" s="4">
        <f t="shared" si="0"/>
        <v>0.75</v>
      </c>
      <c r="N6" s="1">
        <v>0</v>
      </c>
      <c r="O6" s="4">
        <f t="shared" si="1"/>
        <v>0</v>
      </c>
      <c r="P6" s="1">
        <v>0</v>
      </c>
      <c r="Q6" s="4">
        <f t="shared" si="2"/>
        <v>0</v>
      </c>
      <c r="R6" s="1">
        <v>1</v>
      </c>
      <c r="S6" s="4">
        <f t="shared" si="3"/>
        <v>0.25</v>
      </c>
      <c r="T6" s="1">
        <v>0</v>
      </c>
      <c r="U6" s="4">
        <f t="shared" si="4"/>
        <v>0</v>
      </c>
      <c r="V6" s="1">
        <v>0</v>
      </c>
      <c r="W6" s="4">
        <f t="shared" si="5"/>
        <v>0</v>
      </c>
      <c r="X6" s="1">
        <v>0</v>
      </c>
      <c r="Y6" s="4">
        <f t="shared" si="6"/>
        <v>0</v>
      </c>
      <c r="Z6" s="1">
        <v>0</v>
      </c>
      <c r="AA6" s="4">
        <f t="shared" si="7"/>
        <v>0</v>
      </c>
      <c r="AB6" s="8">
        <v>4</v>
      </c>
    </row>
    <row r="7" spans="2:28" x14ac:dyDescent="0.25">
      <c r="B7" s="1" t="s">
        <v>5</v>
      </c>
      <c r="C7" s="1">
        <v>7</v>
      </c>
      <c r="D7" s="1">
        <v>1</v>
      </c>
      <c r="E7" s="1">
        <v>6</v>
      </c>
      <c r="F7" s="1">
        <v>5</v>
      </c>
      <c r="G7" s="1">
        <v>1</v>
      </c>
      <c r="H7" s="1">
        <v>0</v>
      </c>
      <c r="I7" s="2"/>
      <c r="K7" s="14" t="s">
        <v>27</v>
      </c>
      <c r="L7" s="14">
        <v>6</v>
      </c>
      <c r="M7" s="15">
        <f t="shared" si="0"/>
        <v>0.6</v>
      </c>
      <c r="N7" s="14">
        <v>1</v>
      </c>
      <c r="O7" s="15">
        <f t="shared" si="1"/>
        <v>0.1</v>
      </c>
      <c r="P7" s="14">
        <v>1</v>
      </c>
      <c r="Q7" s="15">
        <f t="shared" si="2"/>
        <v>0.1</v>
      </c>
      <c r="R7" s="14">
        <v>0</v>
      </c>
      <c r="S7" s="15">
        <f t="shared" si="3"/>
        <v>0</v>
      </c>
      <c r="T7" s="14">
        <v>2</v>
      </c>
      <c r="U7" s="15">
        <f t="shared" si="4"/>
        <v>0.2</v>
      </c>
      <c r="V7" s="14">
        <v>0</v>
      </c>
      <c r="W7" s="15">
        <f t="shared" si="5"/>
        <v>0</v>
      </c>
      <c r="X7" s="14">
        <v>0</v>
      </c>
      <c r="Y7" s="15">
        <f t="shared" si="6"/>
        <v>0</v>
      </c>
      <c r="Z7" s="14">
        <v>0</v>
      </c>
      <c r="AA7" s="15">
        <f t="shared" si="7"/>
        <v>0</v>
      </c>
      <c r="AB7" s="8">
        <v>10</v>
      </c>
    </row>
    <row r="8" spans="2:28" x14ac:dyDescent="0.25">
      <c r="B8" s="2" t="s">
        <v>3</v>
      </c>
      <c r="C8" s="2">
        <f>SUM(C3:C7)</f>
        <v>111</v>
      </c>
      <c r="D8" s="2">
        <f t="shared" ref="D8:H8" si="8">SUM(D3:D7)</f>
        <v>20</v>
      </c>
      <c r="E8" s="2">
        <f t="shared" si="8"/>
        <v>91</v>
      </c>
      <c r="F8" s="2">
        <f t="shared" si="8"/>
        <v>75</v>
      </c>
      <c r="G8" s="2">
        <f t="shared" si="8"/>
        <v>12</v>
      </c>
      <c r="H8" s="2">
        <f t="shared" si="8"/>
        <v>4</v>
      </c>
      <c r="I8" s="2"/>
      <c r="K8" s="8" t="s">
        <v>3</v>
      </c>
      <c r="L8" s="8">
        <f>SUM(L3:L7)</f>
        <v>16</v>
      </c>
      <c r="M8" s="10">
        <f>L8/AB8</f>
        <v>0.29090909090909089</v>
      </c>
      <c r="N8" s="8">
        <f t="shared" ref="N8:Z8" si="9">SUM(N3:N7)</f>
        <v>9</v>
      </c>
      <c r="O8" s="10">
        <f>N8/AB8</f>
        <v>0.16363636363636364</v>
      </c>
      <c r="P8" s="8">
        <f t="shared" si="9"/>
        <v>4</v>
      </c>
      <c r="Q8" s="10">
        <f>P8/AB8</f>
        <v>7.2727272727272724E-2</v>
      </c>
      <c r="R8" s="8">
        <f t="shared" si="9"/>
        <v>18</v>
      </c>
      <c r="S8" s="10">
        <f>R8/AB8</f>
        <v>0.32727272727272727</v>
      </c>
      <c r="T8" s="8">
        <f t="shared" si="9"/>
        <v>2</v>
      </c>
      <c r="U8" s="10">
        <f>T8/AB8</f>
        <v>3.6363636363636362E-2</v>
      </c>
      <c r="V8" s="8">
        <f t="shared" si="9"/>
        <v>1</v>
      </c>
      <c r="W8" s="10">
        <f>V8/AB8</f>
        <v>1.8181818181818181E-2</v>
      </c>
      <c r="X8" s="8">
        <f t="shared" si="9"/>
        <v>0</v>
      </c>
      <c r="Y8" s="10">
        <f t="shared" si="9"/>
        <v>0</v>
      </c>
      <c r="Z8" s="8">
        <f t="shared" si="9"/>
        <v>5</v>
      </c>
      <c r="AA8" s="10">
        <f>Z8/AB8</f>
        <v>9.0909090909090912E-2</v>
      </c>
      <c r="AB8" s="11">
        <f>SUM(AB3:AB7)</f>
        <v>55</v>
      </c>
    </row>
    <row r="12" spans="2:28" x14ac:dyDescent="0.25">
      <c r="B12" s="1" t="s">
        <v>16</v>
      </c>
      <c r="C12" s="22" t="s">
        <v>21</v>
      </c>
      <c r="D12" s="22"/>
      <c r="E12" s="22" t="s">
        <v>22</v>
      </c>
      <c r="F12" s="26"/>
      <c r="G12" s="22" t="s">
        <v>3</v>
      </c>
      <c r="H12" s="22"/>
      <c r="K12" s="1" t="s">
        <v>28</v>
      </c>
      <c r="L12" s="22" t="s">
        <v>17</v>
      </c>
      <c r="M12" s="22"/>
      <c r="N12" s="22" t="s">
        <v>18</v>
      </c>
      <c r="O12" s="22"/>
      <c r="P12" s="22" t="s">
        <v>19</v>
      </c>
      <c r="Q12" s="22"/>
      <c r="R12" s="22" t="s">
        <v>20</v>
      </c>
      <c r="S12" s="22"/>
      <c r="T12" s="23" t="s">
        <v>3</v>
      </c>
      <c r="U12" s="23"/>
    </row>
    <row r="13" spans="2:28" x14ac:dyDescent="0.25">
      <c r="B13" s="1" t="s">
        <v>17</v>
      </c>
      <c r="C13" s="1">
        <v>16</v>
      </c>
      <c r="D13" s="4">
        <f>C13/G13</f>
        <v>0.88888888888888884</v>
      </c>
      <c r="E13" s="1">
        <v>2</v>
      </c>
      <c r="F13" s="9">
        <f>E13/G13</f>
        <v>0.1111111111111111</v>
      </c>
      <c r="G13" s="8">
        <v>18</v>
      </c>
      <c r="H13" s="10">
        <f>G13/$G$17</f>
        <v>0.32727272727272727</v>
      </c>
      <c r="K13" s="1" t="s">
        <v>21</v>
      </c>
      <c r="L13" s="1">
        <v>16</v>
      </c>
      <c r="M13" s="4">
        <f>L13/L15</f>
        <v>0.88888888888888884</v>
      </c>
      <c r="N13" s="1">
        <v>9</v>
      </c>
      <c r="O13" s="4">
        <f>N13/N15</f>
        <v>0.9</v>
      </c>
      <c r="P13" s="1">
        <v>4</v>
      </c>
      <c r="Q13" s="4">
        <f>P13/P15</f>
        <v>0.8</v>
      </c>
      <c r="R13" s="1">
        <v>18</v>
      </c>
      <c r="S13" s="4">
        <f>R13/R15</f>
        <v>0.78260869565217395</v>
      </c>
      <c r="T13" s="16">
        <f>SUM(L13,N13,P13,R13)</f>
        <v>47</v>
      </c>
      <c r="U13" s="17">
        <f>T13/T15</f>
        <v>0.8545454545454545</v>
      </c>
    </row>
    <row r="14" spans="2:28" x14ac:dyDescent="0.25">
      <c r="B14" s="1" t="s">
        <v>18</v>
      </c>
      <c r="C14" s="1">
        <v>9</v>
      </c>
      <c r="D14" s="4">
        <f t="shared" ref="D14:D16" si="10">C14/G14</f>
        <v>0.9</v>
      </c>
      <c r="E14" s="1">
        <v>1</v>
      </c>
      <c r="F14" s="9">
        <f t="shared" ref="F14:F16" si="11">E14/G14</f>
        <v>0.1</v>
      </c>
      <c r="G14" s="8">
        <v>10</v>
      </c>
      <c r="H14" s="10">
        <f t="shared" ref="H14:H17" si="12">G14/$G$17</f>
        <v>0.18181818181818182</v>
      </c>
      <c r="K14" s="1" t="s">
        <v>22</v>
      </c>
      <c r="L14" s="1">
        <v>2</v>
      </c>
      <c r="M14" s="4">
        <f>L14/L15</f>
        <v>0.1111111111111111</v>
      </c>
      <c r="N14" s="1">
        <v>1</v>
      </c>
      <c r="O14" s="4">
        <f>N14/N15</f>
        <v>0.1</v>
      </c>
      <c r="P14" s="1">
        <v>0</v>
      </c>
      <c r="Q14" s="4">
        <f>P14/P15</f>
        <v>0</v>
      </c>
      <c r="R14" s="1">
        <v>5</v>
      </c>
      <c r="S14" s="4">
        <f>R14/R15</f>
        <v>0.21739130434782608</v>
      </c>
      <c r="T14" s="16">
        <f>SUM(L14,N14,P14,R14)</f>
        <v>8</v>
      </c>
      <c r="U14" s="17">
        <f>T14/T15</f>
        <v>0.14545454545454545</v>
      </c>
    </row>
    <row r="15" spans="2:28" x14ac:dyDescent="0.25">
      <c r="B15" s="1" t="s">
        <v>19</v>
      </c>
      <c r="C15" s="1">
        <v>4</v>
      </c>
      <c r="D15" s="4">
        <f t="shared" si="10"/>
        <v>1</v>
      </c>
      <c r="E15" s="1">
        <v>0</v>
      </c>
      <c r="F15" s="9">
        <f t="shared" si="11"/>
        <v>0</v>
      </c>
      <c r="G15" s="8">
        <v>4</v>
      </c>
      <c r="H15" s="10">
        <f t="shared" si="12"/>
        <v>7.2727272727272724E-2</v>
      </c>
      <c r="K15" s="13" t="s">
        <v>3</v>
      </c>
      <c r="L15" s="1">
        <v>18</v>
      </c>
      <c r="M15" s="4">
        <f>SUM(M13:M14)</f>
        <v>1</v>
      </c>
      <c r="N15" s="1">
        <v>10</v>
      </c>
      <c r="O15" s="4">
        <f>SUM(O13:O14)</f>
        <v>1</v>
      </c>
      <c r="P15" s="1">
        <v>5</v>
      </c>
      <c r="Q15" s="4">
        <f>SUM(Q13:Q14)</f>
        <v>0.8</v>
      </c>
      <c r="R15" s="1">
        <v>23</v>
      </c>
      <c r="S15" s="4">
        <f>SUM(S13:S14)</f>
        <v>1</v>
      </c>
      <c r="T15" s="16">
        <f>SUM(T13:T14)</f>
        <v>55</v>
      </c>
      <c r="U15" s="17">
        <f>SUM(U13:U14)</f>
        <v>1</v>
      </c>
    </row>
    <row r="16" spans="2:28" x14ac:dyDescent="0.25">
      <c r="B16" s="1" t="s">
        <v>20</v>
      </c>
      <c r="C16" s="1">
        <v>18</v>
      </c>
      <c r="D16" s="4">
        <f t="shared" si="10"/>
        <v>0.78260869565217395</v>
      </c>
      <c r="E16" s="1">
        <v>5</v>
      </c>
      <c r="F16" s="9">
        <f t="shared" si="11"/>
        <v>0.21739130434782608</v>
      </c>
      <c r="G16" s="8">
        <v>23</v>
      </c>
      <c r="H16" s="10">
        <f t="shared" si="12"/>
        <v>0.41818181818181815</v>
      </c>
    </row>
    <row r="17" spans="3:8" x14ac:dyDescent="0.25">
      <c r="C17" s="1">
        <f>SUM(C13:C16)</f>
        <v>47</v>
      </c>
      <c r="E17" s="1">
        <f>SUM(E13:E16)</f>
        <v>8</v>
      </c>
      <c r="G17" s="11">
        <f>SUM(G13:G16)</f>
        <v>55</v>
      </c>
      <c r="H17" s="12">
        <f t="shared" si="12"/>
        <v>1</v>
      </c>
    </row>
  </sheetData>
  <mergeCells count="20">
    <mergeCell ref="E12:F12"/>
    <mergeCell ref="C12:D12"/>
    <mergeCell ref="R2:S2"/>
    <mergeCell ref="P2:Q2"/>
    <mergeCell ref="N2:O2"/>
    <mergeCell ref="L2:M2"/>
    <mergeCell ref="K1:K2"/>
    <mergeCell ref="AB1:AB2"/>
    <mergeCell ref="G12:H12"/>
    <mergeCell ref="L12:M12"/>
    <mergeCell ref="N12:O12"/>
    <mergeCell ref="P12:Q12"/>
    <mergeCell ref="R12:S12"/>
    <mergeCell ref="T12:U12"/>
    <mergeCell ref="T2:U2"/>
    <mergeCell ref="V2:W2"/>
    <mergeCell ref="X2:Y2"/>
    <mergeCell ref="Z2:AA2"/>
    <mergeCell ref="L1:S1"/>
    <mergeCell ref="T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Globale </vt:lpstr>
      <vt:lpstr>An1</vt:lpstr>
      <vt:lpstr>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2017-12-26T15:33:05Z</dcterms:created>
  <dcterms:modified xsi:type="dcterms:W3CDTF">2017-12-28T12:24:29Z</dcterms:modified>
</cp:coreProperties>
</file>