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ett\Desktop\School\Thesis\TMMC\Confirmation_Results\Octane_TraPPE\"/>
    </mc:Choice>
  </mc:AlternateContent>
  <xr:revisionPtr revIDLastSave="0" documentId="13_ncr:1_{A1273CAE-65BD-4EB1-B879-35DA777D77FC}" xr6:coauthVersionLast="34" xr6:coauthVersionMax="34" xr10:uidLastSave="{00000000-0000-0000-0000-000000000000}"/>
  <bookViews>
    <workbookView xWindow="0" yWindow="0" windowWidth="21570" windowHeight="7980" xr2:uid="{F8A4134A-83A1-4A7C-861D-14A77C79B833}"/>
  </bookViews>
  <sheets>
    <sheet name="Octane Prod" sheetId="1" r:id="rId1"/>
    <sheet name="WF Comparison" sheetId="7" r:id="rId2"/>
    <sheet name="VLE Chem Pot" sheetId="2" r:id="rId3"/>
    <sheet name="Analysis Debug" sheetId="6" r:id="rId4"/>
  </sheets>
  <definedNames>
    <definedName name="ExternalData_1" localSheetId="2" hidden="1">'VLE Chem Pot'!$A$1:$J$302</definedName>
    <definedName name="ExternalData_1" localSheetId="1" hidden="1">'WF Comparison'!$A$1:$B$136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I137" i="1"/>
  <c r="J137" i="1"/>
  <c r="K137" i="1"/>
  <c r="L137" i="1"/>
  <c r="M137" i="1"/>
  <c r="I138" i="1"/>
  <c r="J138" i="1"/>
  <c r="K138" i="1"/>
  <c r="L138" i="1"/>
  <c r="M138" i="1"/>
  <c r="I139" i="1"/>
  <c r="J139" i="1"/>
  <c r="K139" i="1"/>
  <c r="L139" i="1"/>
  <c r="M139" i="1"/>
  <c r="I140" i="1"/>
  <c r="J140" i="1"/>
  <c r="K140" i="1"/>
  <c r="L140" i="1"/>
  <c r="M140" i="1"/>
  <c r="I141" i="1"/>
  <c r="J141" i="1"/>
  <c r="K141" i="1"/>
  <c r="L141" i="1"/>
  <c r="M141" i="1"/>
  <c r="I142" i="1"/>
  <c r="J142" i="1"/>
  <c r="K142" i="1"/>
  <c r="L142" i="1"/>
  <c r="M142" i="1"/>
  <c r="I143" i="1"/>
  <c r="J143" i="1"/>
  <c r="K143" i="1"/>
  <c r="L143" i="1"/>
  <c r="M143" i="1"/>
  <c r="I144" i="1"/>
  <c r="J144" i="1"/>
  <c r="K144" i="1"/>
  <c r="L144" i="1"/>
  <c r="M144" i="1"/>
  <c r="I145" i="1"/>
  <c r="J145" i="1"/>
  <c r="K145" i="1"/>
  <c r="L145" i="1"/>
  <c r="M145" i="1"/>
  <c r="I146" i="1"/>
  <c r="J146" i="1"/>
  <c r="K146" i="1"/>
  <c r="L146" i="1"/>
  <c r="M146" i="1"/>
  <c r="I147" i="1"/>
  <c r="J147" i="1"/>
  <c r="K147" i="1"/>
  <c r="L147" i="1"/>
  <c r="M147" i="1"/>
  <c r="I148" i="1"/>
  <c r="J148" i="1"/>
  <c r="K148" i="1"/>
  <c r="L148" i="1"/>
  <c r="M148" i="1"/>
  <c r="I149" i="1"/>
  <c r="J149" i="1"/>
  <c r="K149" i="1"/>
  <c r="L149" i="1"/>
  <c r="M149" i="1"/>
  <c r="I150" i="1"/>
  <c r="J150" i="1"/>
  <c r="K150" i="1"/>
  <c r="L150" i="1"/>
  <c r="M150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I154" i="1"/>
  <c r="J154" i="1"/>
  <c r="K154" i="1"/>
  <c r="L154" i="1"/>
  <c r="M154" i="1"/>
  <c r="I155" i="1"/>
  <c r="J155" i="1"/>
  <c r="K155" i="1"/>
  <c r="L155" i="1"/>
  <c r="M155" i="1"/>
  <c r="I156" i="1"/>
  <c r="J156" i="1"/>
  <c r="K156" i="1"/>
  <c r="L156" i="1"/>
  <c r="M156" i="1"/>
  <c r="I157" i="1"/>
  <c r="J157" i="1"/>
  <c r="K157" i="1"/>
  <c r="L157" i="1"/>
  <c r="M157" i="1"/>
  <c r="I158" i="1"/>
  <c r="J158" i="1"/>
  <c r="K158" i="1"/>
  <c r="L158" i="1"/>
  <c r="M158" i="1"/>
  <c r="I159" i="1"/>
  <c r="J159" i="1"/>
  <c r="K159" i="1"/>
  <c r="L159" i="1"/>
  <c r="M159" i="1"/>
  <c r="I160" i="1"/>
  <c r="J160" i="1"/>
  <c r="K160" i="1"/>
  <c r="L160" i="1"/>
  <c r="M160" i="1"/>
  <c r="I161" i="1"/>
  <c r="J161" i="1"/>
  <c r="K161" i="1"/>
  <c r="L161" i="1"/>
  <c r="M161" i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L164" i="1"/>
  <c r="M164" i="1"/>
  <c r="I165" i="1"/>
  <c r="J165" i="1"/>
  <c r="K165" i="1"/>
  <c r="L165" i="1"/>
  <c r="M165" i="1"/>
  <c r="I166" i="1"/>
  <c r="J166" i="1"/>
  <c r="K166" i="1"/>
  <c r="L166" i="1"/>
  <c r="M166" i="1"/>
  <c r="I167" i="1"/>
  <c r="J167" i="1"/>
  <c r="K167" i="1"/>
  <c r="L167" i="1"/>
  <c r="M167" i="1"/>
  <c r="I168" i="1"/>
  <c r="J168" i="1"/>
  <c r="K168" i="1"/>
  <c r="L168" i="1"/>
  <c r="M168" i="1"/>
  <c r="I169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H36" i="1"/>
  <c r="I36" i="1"/>
  <c r="J36" i="1"/>
  <c r="K36" i="1"/>
  <c r="L36" i="1"/>
  <c r="M36" i="1"/>
  <c r="I35" i="1"/>
  <c r="J35" i="1"/>
  <c r="K35" i="1"/>
  <c r="L35" i="1"/>
  <c r="M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35" i="1"/>
  <c r="G8" i="1"/>
  <c r="J33" i="6" l="1"/>
  <c r="J32" i="6"/>
  <c r="I33" i="6"/>
  <c r="I32" i="6"/>
  <c r="H33" i="6"/>
  <c r="H32" i="6"/>
  <c r="G33" i="6"/>
  <c r="G32" i="6"/>
  <c r="M3" i="6"/>
  <c r="L40" i="6"/>
  <c r="M40" i="6" s="1"/>
  <c r="L41" i="6"/>
  <c r="M41" i="6" s="1"/>
  <c r="L42" i="6"/>
  <c r="M42" i="6" s="1"/>
  <c r="L43" i="6"/>
  <c r="M43" i="6" s="1"/>
  <c r="L44" i="6"/>
  <c r="M44" i="6" s="1"/>
  <c r="L45" i="6"/>
  <c r="M45" i="6" s="1"/>
  <c r="L46" i="6"/>
  <c r="M46" i="6" s="1"/>
  <c r="L47" i="6"/>
  <c r="M47" i="6" s="1"/>
  <c r="L48" i="6"/>
  <c r="M48" i="6" s="1"/>
  <c r="L49" i="6"/>
  <c r="M49" i="6" s="1"/>
  <c r="L50" i="6"/>
  <c r="M50" i="6" s="1"/>
  <c r="L51" i="6"/>
  <c r="M51" i="6" s="1"/>
  <c r="L52" i="6"/>
  <c r="M52" i="6" s="1"/>
  <c r="L53" i="6"/>
  <c r="M53" i="6" s="1"/>
  <c r="L54" i="6"/>
  <c r="M54" i="6" s="1"/>
  <c r="L55" i="6"/>
  <c r="M55" i="6" s="1"/>
  <c r="L56" i="6"/>
  <c r="M56" i="6" s="1"/>
  <c r="L57" i="6"/>
  <c r="M57" i="6" s="1"/>
  <c r="L58" i="6"/>
  <c r="M58" i="6" s="1"/>
  <c r="L59" i="6"/>
  <c r="M59" i="6" s="1"/>
  <c r="L60" i="6"/>
  <c r="M60" i="6" s="1"/>
  <c r="L61" i="6"/>
  <c r="M61" i="6" s="1"/>
  <c r="L62" i="6"/>
  <c r="M62" i="6" s="1"/>
  <c r="L63" i="6"/>
  <c r="M63" i="6" s="1"/>
  <c r="L64" i="6"/>
  <c r="M64" i="6" s="1"/>
  <c r="L65" i="6"/>
  <c r="M65" i="6" s="1"/>
  <c r="L66" i="6"/>
  <c r="M66" i="6" s="1"/>
  <c r="L67" i="6"/>
  <c r="M67" i="6" s="1"/>
  <c r="L68" i="6"/>
  <c r="M68" i="6" s="1"/>
  <c r="L69" i="6"/>
  <c r="M69" i="6" s="1"/>
  <c r="L70" i="6"/>
  <c r="M70" i="6" s="1"/>
  <c r="L71" i="6"/>
  <c r="M71" i="6" s="1"/>
  <c r="L72" i="6"/>
  <c r="M72" i="6" s="1"/>
  <c r="L73" i="6"/>
  <c r="M73" i="6" s="1"/>
  <c r="L74" i="6"/>
  <c r="M74" i="6" s="1"/>
  <c r="L75" i="6"/>
  <c r="M75" i="6" s="1"/>
  <c r="L76" i="6"/>
  <c r="M76" i="6" s="1"/>
  <c r="L77" i="6"/>
  <c r="M77" i="6" s="1"/>
  <c r="L78" i="6"/>
  <c r="M78" i="6" s="1"/>
  <c r="L79" i="6"/>
  <c r="M79" i="6" s="1"/>
  <c r="L80" i="6"/>
  <c r="M80" i="6" s="1"/>
  <c r="L81" i="6"/>
  <c r="M81" i="6" s="1"/>
  <c r="L82" i="6"/>
  <c r="M82" i="6" s="1"/>
  <c r="L83" i="6"/>
  <c r="M83" i="6" s="1"/>
  <c r="L84" i="6"/>
  <c r="M84" i="6" s="1"/>
  <c r="L85" i="6"/>
  <c r="M85" i="6" s="1"/>
  <c r="L86" i="6"/>
  <c r="M86" i="6" s="1"/>
  <c r="L87" i="6"/>
  <c r="M87" i="6" s="1"/>
  <c r="L88" i="6"/>
  <c r="M88" i="6" s="1"/>
  <c r="L89" i="6"/>
  <c r="M89" i="6" s="1"/>
  <c r="L90" i="6"/>
  <c r="M90" i="6" s="1"/>
  <c r="L91" i="6"/>
  <c r="M91" i="6" s="1"/>
  <c r="L92" i="6"/>
  <c r="M92" i="6" s="1"/>
  <c r="L93" i="6"/>
  <c r="M93" i="6" s="1"/>
  <c r="L94" i="6"/>
  <c r="M94" i="6" s="1"/>
  <c r="L95" i="6"/>
  <c r="M95" i="6" s="1"/>
  <c r="L96" i="6"/>
  <c r="M96" i="6" s="1"/>
  <c r="L97" i="6"/>
  <c r="M97" i="6" s="1"/>
  <c r="L98" i="6"/>
  <c r="M98" i="6" s="1"/>
  <c r="L99" i="6"/>
  <c r="M99" i="6" s="1"/>
  <c r="L100" i="6"/>
  <c r="M100" i="6" s="1"/>
  <c r="L101" i="6"/>
  <c r="M101" i="6" s="1"/>
  <c r="L102" i="6"/>
  <c r="M102" i="6" s="1"/>
  <c r="L103" i="6"/>
  <c r="M103" i="6" s="1"/>
  <c r="L104" i="6"/>
  <c r="M104" i="6" s="1"/>
  <c r="L105" i="6"/>
  <c r="M105" i="6" s="1"/>
  <c r="L106" i="6"/>
  <c r="M106" i="6" s="1"/>
  <c r="L107" i="6"/>
  <c r="M107" i="6" s="1"/>
  <c r="L108" i="6"/>
  <c r="M108" i="6" s="1"/>
  <c r="L109" i="6"/>
  <c r="M109" i="6" s="1"/>
  <c r="L110" i="6"/>
  <c r="M110" i="6" s="1"/>
  <c r="L111" i="6"/>
  <c r="M111" i="6" s="1"/>
  <c r="L112" i="6"/>
  <c r="M112" i="6" s="1"/>
  <c r="L113" i="6"/>
  <c r="M113" i="6" s="1"/>
  <c r="L114" i="6"/>
  <c r="M114" i="6" s="1"/>
  <c r="L115" i="6"/>
  <c r="M115" i="6" s="1"/>
  <c r="L116" i="6"/>
  <c r="M116" i="6" s="1"/>
  <c r="L117" i="6"/>
  <c r="M117" i="6" s="1"/>
  <c r="L118" i="6"/>
  <c r="M118" i="6" s="1"/>
  <c r="L119" i="6"/>
  <c r="M119" i="6" s="1"/>
  <c r="L120" i="6"/>
  <c r="M120" i="6" s="1"/>
  <c r="L121" i="6"/>
  <c r="M121" i="6" s="1"/>
  <c r="L122" i="6"/>
  <c r="M122" i="6" s="1"/>
  <c r="L123" i="6"/>
  <c r="M123" i="6" s="1"/>
  <c r="L124" i="6"/>
  <c r="M124" i="6" s="1"/>
  <c r="L125" i="6"/>
  <c r="M125" i="6" s="1"/>
  <c r="L126" i="6"/>
  <c r="M126" i="6" s="1"/>
  <c r="L127" i="6"/>
  <c r="M127" i="6" s="1"/>
  <c r="L128" i="6"/>
  <c r="M128" i="6" s="1"/>
  <c r="L129" i="6"/>
  <c r="M129" i="6" s="1"/>
  <c r="L130" i="6"/>
  <c r="M130" i="6" s="1"/>
  <c r="L131" i="6"/>
  <c r="M131" i="6" s="1"/>
  <c r="L132" i="6"/>
  <c r="M132" i="6" s="1"/>
  <c r="L133" i="6"/>
  <c r="M133" i="6" s="1"/>
  <c r="L134" i="6"/>
  <c r="M134" i="6" s="1"/>
  <c r="L135" i="6"/>
  <c r="M135" i="6" s="1"/>
  <c r="L136" i="6"/>
  <c r="M136" i="6" s="1"/>
  <c r="L137" i="6"/>
  <c r="M137" i="6" s="1"/>
  <c r="L138" i="6"/>
  <c r="M138" i="6" s="1"/>
  <c r="L139" i="6"/>
  <c r="M139" i="6" s="1"/>
  <c r="L140" i="6"/>
  <c r="M140" i="6" s="1"/>
  <c r="L141" i="6"/>
  <c r="M141" i="6" s="1"/>
  <c r="L142" i="6"/>
  <c r="M142" i="6" s="1"/>
  <c r="L143" i="6"/>
  <c r="M143" i="6" s="1"/>
  <c r="L144" i="6"/>
  <c r="M144" i="6" s="1"/>
  <c r="L145" i="6"/>
  <c r="M145" i="6" s="1"/>
  <c r="L146" i="6"/>
  <c r="M146" i="6" s="1"/>
  <c r="L147" i="6"/>
  <c r="M147" i="6" s="1"/>
  <c r="L148" i="6"/>
  <c r="M148" i="6" s="1"/>
  <c r="L149" i="6"/>
  <c r="M149" i="6" s="1"/>
  <c r="L150" i="6"/>
  <c r="M150" i="6" s="1"/>
  <c r="L151" i="6"/>
  <c r="M151" i="6" s="1"/>
  <c r="L152" i="6"/>
  <c r="M152" i="6" s="1"/>
  <c r="L153" i="6"/>
  <c r="M153" i="6" s="1"/>
  <c r="L154" i="6"/>
  <c r="M154" i="6" s="1"/>
  <c r="L155" i="6"/>
  <c r="M155" i="6" s="1"/>
  <c r="L156" i="6"/>
  <c r="M156" i="6" s="1"/>
  <c r="L157" i="6"/>
  <c r="M157" i="6" s="1"/>
  <c r="L158" i="6"/>
  <c r="M158" i="6" s="1"/>
  <c r="L159" i="6"/>
  <c r="M159" i="6" s="1"/>
  <c r="L160" i="6"/>
  <c r="M160" i="6" s="1"/>
  <c r="L161" i="6"/>
  <c r="M161" i="6" s="1"/>
  <c r="L162" i="6"/>
  <c r="M162" i="6" s="1"/>
  <c r="L163" i="6"/>
  <c r="M163" i="6" s="1"/>
  <c r="L164" i="6"/>
  <c r="M164" i="6" s="1"/>
  <c r="L165" i="6"/>
  <c r="M165" i="6" s="1"/>
  <c r="L166" i="6"/>
  <c r="M166" i="6" s="1"/>
  <c r="L167" i="6"/>
  <c r="M167" i="6" s="1"/>
  <c r="L168" i="6"/>
  <c r="M168" i="6" s="1"/>
  <c r="L169" i="6"/>
  <c r="M169" i="6" s="1"/>
  <c r="L170" i="6"/>
  <c r="M170" i="6" s="1"/>
  <c r="L171" i="6"/>
  <c r="M171" i="6" s="1"/>
  <c r="L172" i="6"/>
  <c r="M172" i="6" s="1"/>
  <c r="L173" i="6"/>
  <c r="M173" i="6" s="1"/>
  <c r="L174" i="6"/>
  <c r="M174" i="6" s="1"/>
  <c r="L175" i="6"/>
  <c r="M175" i="6" s="1"/>
  <c r="L176" i="6"/>
  <c r="M176" i="6" s="1"/>
  <c r="L177" i="6"/>
  <c r="M177" i="6" s="1"/>
  <c r="L178" i="6"/>
  <c r="M178" i="6" s="1"/>
  <c r="L179" i="6"/>
  <c r="M179" i="6" s="1"/>
  <c r="L180" i="6"/>
  <c r="M180" i="6" s="1"/>
  <c r="L181" i="6"/>
  <c r="M181" i="6" s="1"/>
  <c r="L182" i="6"/>
  <c r="M182" i="6" s="1"/>
  <c r="L183" i="6"/>
  <c r="M183" i="6" s="1"/>
  <c r="L39" i="6"/>
  <c r="F40" i="6"/>
  <c r="G40" i="6" s="1"/>
  <c r="F41" i="6"/>
  <c r="G41" i="6" s="1"/>
  <c r="F42" i="6"/>
  <c r="G42" i="6" s="1"/>
  <c r="F43" i="6"/>
  <c r="G43" i="6" s="1"/>
  <c r="F44" i="6"/>
  <c r="G44" i="6" s="1"/>
  <c r="F45" i="6"/>
  <c r="G45" i="6" s="1"/>
  <c r="F46" i="6"/>
  <c r="G46" i="6" s="1"/>
  <c r="F47" i="6"/>
  <c r="G47" i="6" s="1"/>
  <c r="F48" i="6"/>
  <c r="G48" i="6" s="1"/>
  <c r="F49" i="6"/>
  <c r="G49" i="6" s="1"/>
  <c r="F50" i="6"/>
  <c r="G50" i="6" s="1"/>
  <c r="F51" i="6"/>
  <c r="G51" i="6" s="1"/>
  <c r="F52" i="6"/>
  <c r="G52" i="6" s="1"/>
  <c r="F53" i="6"/>
  <c r="G53" i="6" s="1"/>
  <c r="F54" i="6"/>
  <c r="G54" i="6" s="1"/>
  <c r="F55" i="6"/>
  <c r="G55" i="6" s="1"/>
  <c r="F56" i="6"/>
  <c r="G56" i="6" s="1"/>
  <c r="F57" i="6"/>
  <c r="G57" i="6" s="1"/>
  <c r="F58" i="6"/>
  <c r="G58" i="6" s="1"/>
  <c r="F59" i="6"/>
  <c r="G59" i="6" s="1"/>
  <c r="F60" i="6"/>
  <c r="G60" i="6" s="1"/>
  <c r="F61" i="6"/>
  <c r="G61" i="6" s="1"/>
  <c r="F62" i="6"/>
  <c r="G62" i="6" s="1"/>
  <c r="F63" i="6"/>
  <c r="G63" i="6" s="1"/>
  <c r="F64" i="6"/>
  <c r="G64" i="6" s="1"/>
  <c r="F65" i="6"/>
  <c r="G65" i="6" s="1"/>
  <c r="F66" i="6"/>
  <c r="G66" i="6" s="1"/>
  <c r="F67" i="6"/>
  <c r="G67" i="6" s="1"/>
  <c r="F68" i="6"/>
  <c r="G68" i="6" s="1"/>
  <c r="F69" i="6"/>
  <c r="G69" i="6" s="1"/>
  <c r="F70" i="6"/>
  <c r="G70" i="6" s="1"/>
  <c r="F71" i="6"/>
  <c r="G71" i="6" s="1"/>
  <c r="F72" i="6"/>
  <c r="G72" i="6" s="1"/>
  <c r="F73" i="6"/>
  <c r="G73" i="6" s="1"/>
  <c r="F74" i="6"/>
  <c r="G74" i="6" s="1"/>
  <c r="F75" i="6"/>
  <c r="G75" i="6" s="1"/>
  <c r="F76" i="6"/>
  <c r="G76" i="6" s="1"/>
  <c r="F77" i="6"/>
  <c r="G77" i="6" s="1"/>
  <c r="F78" i="6"/>
  <c r="G78" i="6" s="1"/>
  <c r="F79" i="6"/>
  <c r="G79" i="6" s="1"/>
  <c r="F80" i="6"/>
  <c r="G80" i="6" s="1"/>
  <c r="F81" i="6"/>
  <c r="G81" i="6" s="1"/>
  <c r="F82" i="6"/>
  <c r="G82" i="6" s="1"/>
  <c r="F83" i="6"/>
  <c r="G83" i="6" s="1"/>
  <c r="F84" i="6"/>
  <c r="G84" i="6" s="1"/>
  <c r="F85" i="6"/>
  <c r="G85" i="6" s="1"/>
  <c r="F86" i="6"/>
  <c r="G86" i="6" s="1"/>
  <c r="F87" i="6"/>
  <c r="G87" i="6" s="1"/>
  <c r="F88" i="6"/>
  <c r="G88" i="6" s="1"/>
  <c r="F89" i="6"/>
  <c r="G89" i="6" s="1"/>
  <c r="F90" i="6"/>
  <c r="G90" i="6" s="1"/>
  <c r="F91" i="6"/>
  <c r="G91" i="6" s="1"/>
  <c r="F92" i="6"/>
  <c r="G92" i="6" s="1"/>
  <c r="F93" i="6"/>
  <c r="G93" i="6" s="1"/>
  <c r="F94" i="6"/>
  <c r="G94" i="6" s="1"/>
  <c r="F95" i="6"/>
  <c r="G95" i="6" s="1"/>
  <c r="F96" i="6"/>
  <c r="G96" i="6" s="1"/>
  <c r="F97" i="6"/>
  <c r="G97" i="6" s="1"/>
  <c r="F98" i="6"/>
  <c r="G98" i="6" s="1"/>
  <c r="F99" i="6"/>
  <c r="G99" i="6" s="1"/>
  <c r="F100" i="6"/>
  <c r="G100" i="6" s="1"/>
  <c r="F101" i="6"/>
  <c r="G101" i="6" s="1"/>
  <c r="F102" i="6"/>
  <c r="G102" i="6" s="1"/>
  <c r="F103" i="6"/>
  <c r="G103" i="6" s="1"/>
  <c r="F104" i="6"/>
  <c r="G104" i="6" s="1"/>
  <c r="F105" i="6"/>
  <c r="G105" i="6" s="1"/>
  <c r="F106" i="6"/>
  <c r="G106" i="6" s="1"/>
  <c r="F107" i="6"/>
  <c r="G107" i="6" s="1"/>
  <c r="F108" i="6"/>
  <c r="G108" i="6" s="1"/>
  <c r="F109" i="6"/>
  <c r="G109" i="6" s="1"/>
  <c r="F110" i="6"/>
  <c r="G110" i="6" s="1"/>
  <c r="F111" i="6"/>
  <c r="G111" i="6" s="1"/>
  <c r="F112" i="6"/>
  <c r="G112" i="6" s="1"/>
  <c r="F113" i="6"/>
  <c r="G113" i="6" s="1"/>
  <c r="F114" i="6"/>
  <c r="G114" i="6" s="1"/>
  <c r="F115" i="6"/>
  <c r="G115" i="6" s="1"/>
  <c r="F116" i="6"/>
  <c r="G116" i="6" s="1"/>
  <c r="F117" i="6"/>
  <c r="G117" i="6" s="1"/>
  <c r="F118" i="6"/>
  <c r="G118" i="6" s="1"/>
  <c r="F119" i="6"/>
  <c r="G119" i="6" s="1"/>
  <c r="F120" i="6"/>
  <c r="G120" i="6" s="1"/>
  <c r="F121" i="6"/>
  <c r="G121" i="6" s="1"/>
  <c r="F122" i="6"/>
  <c r="G122" i="6" s="1"/>
  <c r="F123" i="6"/>
  <c r="G123" i="6" s="1"/>
  <c r="F124" i="6"/>
  <c r="G124" i="6" s="1"/>
  <c r="F125" i="6"/>
  <c r="G125" i="6" s="1"/>
  <c r="F126" i="6"/>
  <c r="G126" i="6" s="1"/>
  <c r="F127" i="6"/>
  <c r="G127" i="6" s="1"/>
  <c r="F128" i="6"/>
  <c r="G128" i="6" s="1"/>
  <c r="F129" i="6"/>
  <c r="G129" i="6" s="1"/>
  <c r="F130" i="6"/>
  <c r="G130" i="6" s="1"/>
  <c r="F131" i="6"/>
  <c r="G131" i="6" s="1"/>
  <c r="F132" i="6"/>
  <c r="G132" i="6" s="1"/>
  <c r="F133" i="6"/>
  <c r="G133" i="6" s="1"/>
  <c r="F134" i="6"/>
  <c r="G134" i="6" s="1"/>
  <c r="F135" i="6"/>
  <c r="G135" i="6" s="1"/>
  <c r="F136" i="6"/>
  <c r="G136" i="6" s="1"/>
  <c r="F137" i="6"/>
  <c r="G137" i="6" s="1"/>
  <c r="F138" i="6"/>
  <c r="G138" i="6" s="1"/>
  <c r="F139" i="6"/>
  <c r="G139" i="6" s="1"/>
  <c r="F140" i="6"/>
  <c r="G140" i="6" s="1"/>
  <c r="F141" i="6"/>
  <c r="G141" i="6" s="1"/>
  <c r="F142" i="6"/>
  <c r="G142" i="6" s="1"/>
  <c r="F143" i="6"/>
  <c r="G143" i="6" s="1"/>
  <c r="F144" i="6"/>
  <c r="G144" i="6" s="1"/>
  <c r="F145" i="6"/>
  <c r="G145" i="6" s="1"/>
  <c r="F146" i="6"/>
  <c r="G146" i="6" s="1"/>
  <c r="F147" i="6"/>
  <c r="G147" i="6" s="1"/>
  <c r="F148" i="6"/>
  <c r="G148" i="6" s="1"/>
  <c r="F149" i="6"/>
  <c r="G149" i="6" s="1"/>
  <c r="F150" i="6"/>
  <c r="G150" i="6" s="1"/>
  <c r="F151" i="6"/>
  <c r="G151" i="6" s="1"/>
  <c r="F152" i="6"/>
  <c r="G152" i="6" s="1"/>
  <c r="F153" i="6"/>
  <c r="G153" i="6" s="1"/>
  <c r="F154" i="6"/>
  <c r="G154" i="6" s="1"/>
  <c r="F155" i="6"/>
  <c r="G155" i="6" s="1"/>
  <c r="F156" i="6"/>
  <c r="G156" i="6" s="1"/>
  <c r="F157" i="6"/>
  <c r="G157" i="6" s="1"/>
  <c r="F158" i="6"/>
  <c r="G158" i="6" s="1"/>
  <c r="F159" i="6"/>
  <c r="G159" i="6" s="1"/>
  <c r="F160" i="6"/>
  <c r="G160" i="6" s="1"/>
  <c r="F161" i="6"/>
  <c r="G161" i="6" s="1"/>
  <c r="F162" i="6"/>
  <c r="G162" i="6" s="1"/>
  <c r="F163" i="6"/>
  <c r="G163" i="6" s="1"/>
  <c r="F164" i="6"/>
  <c r="G164" i="6" s="1"/>
  <c r="F165" i="6"/>
  <c r="G165" i="6" s="1"/>
  <c r="F166" i="6"/>
  <c r="G166" i="6" s="1"/>
  <c r="F167" i="6"/>
  <c r="G167" i="6" s="1"/>
  <c r="F168" i="6"/>
  <c r="G168" i="6" s="1"/>
  <c r="F169" i="6"/>
  <c r="G169" i="6" s="1"/>
  <c r="F170" i="6"/>
  <c r="G170" i="6" s="1"/>
  <c r="F171" i="6"/>
  <c r="G171" i="6" s="1"/>
  <c r="F172" i="6"/>
  <c r="G172" i="6" s="1"/>
  <c r="F173" i="6"/>
  <c r="G173" i="6" s="1"/>
  <c r="F174" i="6"/>
  <c r="G174" i="6" s="1"/>
  <c r="F175" i="6"/>
  <c r="G175" i="6" s="1"/>
  <c r="F176" i="6"/>
  <c r="G176" i="6" s="1"/>
  <c r="F177" i="6"/>
  <c r="G177" i="6" s="1"/>
  <c r="F178" i="6"/>
  <c r="G178" i="6" s="1"/>
  <c r="F179" i="6"/>
  <c r="G179" i="6" s="1"/>
  <c r="F180" i="6"/>
  <c r="G180" i="6" s="1"/>
  <c r="F181" i="6"/>
  <c r="G181" i="6" s="1"/>
  <c r="F182" i="6"/>
  <c r="G182" i="6" s="1"/>
  <c r="F183" i="6"/>
  <c r="G183" i="6" s="1"/>
  <c r="F39" i="6"/>
  <c r="G39" i="6" s="1"/>
  <c r="I40" i="6"/>
  <c r="J40" i="6" s="1"/>
  <c r="I41" i="6"/>
  <c r="J41" i="6" s="1"/>
  <c r="I42" i="6"/>
  <c r="J42" i="6" s="1"/>
  <c r="I43" i="6"/>
  <c r="J43" i="6" s="1"/>
  <c r="I44" i="6"/>
  <c r="J44" i="6" s="1"/>
  <c r="I45" i="6"/>
  <c r="J45" i="6" s="1"/>
  <c r="I46" i="6"/>
  <c r="J46" i="6" s="1"/>
  <c r="I47" i="6"/>
  <c r="J47" i="6" s="1"/>
  <c r="I48" i="6"/>
  <c r="J48" i="6" s="1"/>
  <c r="I49" i="6"/>
  <c r="J49" i="6" s="1"/>
  <c r="I50" i="6"/>
  <c r="J50" i="6" s="1"/>
  <c r="I51" i="6"/>
  <c r="J51" i="6" s="1"/>
  <c r="I52" i="6"/>
  <c r="J52" i="6" s="1"/>
  <c r="I53" i="6"/>
  <c r="J53" i="6" s="1"/>
  <c r="I54" i="6"/>
  <c r="J54" i="6" s="1"/>
  <c r="I55" i="6"/>
  <c r="J55" i="6" s="1"/>
  <c r="I56" i="6"/>
  <c r="J56" i="6" s="1"/>
  <c r="I57" i="6"/>
  <c r="J57" i="6" s="1"/>
  <c r="I58" i="6"/>
  <c r="J58" i="6" s="1"/>
  <c r="I59" i="6"/>
  <c r="J59" i="6" s="1"/>
  <c r="I60" i="6"/>
  <c r="J60" i="6" s="1"/>
  <c r="I61" i="6"/>
  <c r="J61" i="6" s="1"/>
  <c r="I62" i="6"/>
  <c r="J62" i="6" s="1"/>
  <c r="I63" i="6"/>
  <c r="J63" i="6" s="1"/>
  <c r="I64" i="6"/>
  <c r="J64" i="6" s="1"/>
  <c r="I65" i="6"/>
  <c r="J65" i="6" s="1"/>
  <c r="I66" i="6"/>
  <c r="J66" i="6" s="1"/>
  <c r="I67" i="6"/>
  <c r="J67" i="6" s="1"/>
  <c r="I68" i="6"/>
  <c r="J68" i="6" s="1"/>
  <c r="I69" i="6"/>
  <c r="J69" i="6" s="1"/>
  <c r="I70" i="6"/>
  <c r="J70" i="6" s="1"/>
  <c r="I71" i="6"/>
  <c r="J71" i="6" s="1"/>
  <c r="I72" i="6"/>
  <c r="J72" i="6" s="1"/>
  <c r="I73" i="6"/>
  <c r="J73" i="6" s="1"/>
  <c r="I74" i="6"/>
  <c r="J74" i="6" s="1"/>
  <c r="I75" i="6"/>
  <c r="J75" i="6" s="1"/>
  <c r="I76" i="6"/>
  <c r="J76" i="6" s="1"/>
  <c r="I77" i="6"/>
  <c r="J77" i="6" s="1"/>
  <c r="I78" i="6"/>
  <c r="J78" i="6" s="1"/>
  <c r="I79" i="6"/>
  <c r="J79" i="6" s="1"/>
  <c r="I80" i="6"/>
  <c r="J80" i="6" s="1"/>
  <c r="I81" i="6"/>
  <c r="J81" i="6" s="1"/>
  <c r="I82" i="6"/>
  <c r="J82" i="6" s="1"/>
  <c r="I83" i="6"/>
  <c r="J83" i="6" s="1"/>
  <c r="I84" i="6"/>
  <c r="J84" i="6" s="1"/>
  <c r="I85" i="6"/>
  <c r="J85" i="6" s="1"/>
  <c r="I86" i="6"/>
  <c r="J86" i="6" s="1"/>
  <c r="I87" i="6"/>
  <c r="J87" i="6" s="1"/>
  <c r="I88" i="6"/>
  <c r="J88" i="6" s="1"/>
  <c r="I89" i="6"/>
  <c r="J89" i="6" s="1"/>
  <c r="I90" i="6"/>
  <c r="J90" i="6" s="1"/>
  <c r="I91" i="6"/>
  <c r="J91" i="6" s="1"/>
  <c r="I92" i="6"/>
  <c r="J92" i="6" s="1"/>
  <c r="I93" i="6"/>
  <c r="J93" i="6" s="1"/>
  <c r="I94" i="6"/>
  <c r="J94" i="6" s="1"/>
  <c r="I95" i="6"/>
  <c r="J95" i="6" s="1"/>
  <c r="I96" i="6"/>
  <c r="J96" i="6" s="1"/>
  <c r="I97" i="6"/>
  <c r="J97" i="6" s="1"/>
  <c r="I98" i="6"/>
  <c r="J98" i="6" s="1"/>
  <c r="I99" i="6"/>
  <c r="J99" i="6" s="1"/>
  <c r="I100" i="6"/>
  <c r="J100" i="6" s="1"/>
  <c r="I101" i="6"/>
  <c r="J101" i="6" s="1"/>
  <c r="I102" i="6"/>
  <c r="J102" i="6" s="1"/>
  <c r="I103" i="6"/>
  <c r="J103" i="6" s="1"/>
  <c r="I104" i="6"/>
  <c r="J104" i="6" s="1"/>
  <c r="I105" i="6"/>
  <c r="J105" i="6" s="1"/>
  <c r="I106" i="6"/>
  <c r="J106" i="6" s="1"/>
  <c r="I107" i="6"/>
  <c r="J107" i="6" s="1"/>
  <c r="I108" i="6"/>
  <c r="J108" i="6" s="1"/>
  <c r="I109" i="6"/>
  <c r="J109" i="6" s="1"/>
  <c r="I110" i="6"/>
  <c r="J110" i="6" s="1"/>
  <c r="I111" i="6"/>
  <c r="J111" i="6" s="1"/>
  <c r="I112" i="6"/>
  <c r="J112" i="6" s="1"/>
  <c r="I113" i="6"/>
  <c r="J113" i="6" s="1"/>
  <c r="I114" i="6"/>
  <c r="J114" i="6" s="1"/>
  <c r="I115" i="6"/>
  <c r="J115" i="6" s="1"/>
  <c r="I116" i="6"/>
  <c r="J116" i="6" s="1"/>
  <c r="I117" i="6"/>
  <c r="J117" i="6" s="1"/>
  <c r="I118" i="6"/>
  <c r="J118" i="6" s="1"/>
  <c r="I119" i="6"/>
  <c r="J119" i="6" s="1"/>
  <c r="I120" i="6"/>
  <c r="J120" i="6" s="1"/>
  <c r="I121" i="6"/>
  <c r="J121" i="6" s="1"/>
  <c r="I122" i="6"/>
  <c r="J122" i="6" s="1"/>
  <c r="I123" i="6"/>
  <c r="J123" i="6" s="1"/>
  <c r="I124" i="6"/>
  <c r="J124" i="6" s="1"/>
  <c r="I125" i="6"/>
  <c r="J125" i="6" s="1"/>
  <c r="I126" i="6"/>
  <c r="J126" i="6" s="1"/>
  <c r="I127" i="6"/>
  <c r="J127" i="6" s="1"/>
  <c r="I128" i="6"/>
  <c r="J128" i="6" s="1"/>
  <c r="I129" i="6"/>
  <c r="J129" i="6" s="1"/>
  <c r="I130" i="6"/>
  <c r="J130" i="6" s="1"/>
  <c r="I131" i="6"/>
  <c r="J131" i="6" s="1"/>
  <c r="I132" i="6"/>
  <c r="J132" i="6" s="1"/>
  <c r="I133" i="6"/>
  <c r="J133" i="6" s="1"/>
  <c r="I134" i="6"/>
  <c r="J134" i="6" s="1"/>
  <c r="I135" i="6"/>
  <c r="J135" i="6" s="1"/>
  <c r="I136" i="6"/>
  <c r="J136" i="6" s="1"/>
  <c r="I137" i="6"/>
  <c r="J137" i="6" s="1"/>
  <c r="I138" i="6"/>
  <c r="J138" i="6" s="1"/>
  <c r="I139" i="6"/>
  <c r="J139" i="6" s="1"/>
  <c r="I140" i="6"/>
  <c r="J140" i="6" s="1"/>
  <c r="I141" i="6"/>
  <c r="J141" i="6" s="1"/>
  <c r="I142" i="6"/>
  <c r="J142" i="6" s="1"/>
  <c r="I143" i="6"/>
  <c r="J143" i="6" s="1"/>
  <c r="I144" i="6"/>
  <c r="J144" i="6" s="1"/>
  <c r="I145" i="6"/>
  <c r="J145" i="6" s="1"/>
  <c r="I146" i="6"/>
  <c r="J146" i="6" s="1"/>
  <c r="I147" i="6"/>
  <c r="J147" i="6" s="1"/>
  <c r="I148" i="6"/>
  <c r="J148" i="6" s="1"/>
  <c r="I149" i="6"/>
  <c r="J149" i="6" s="1"/>
  <c r="I150" i="6"/>
  <c r="J150" i="6" s="1"/>
  <c r="I151" i="6"/>
  <c r="J151" i="6" s="1"/>
  <c r="I152" i="6"/>
  <c r="J152" i="6" s="1"/>
  <c r="I153" i="6"/>
  <c r="J153" i="6" s="1"/>
  <c r="I154" i="6"/>
  <c r="J154" i="6" s="1"/>
  <c r="I155" i="6"/>
  <c r="J155" i="6" s="1"/>
  <c r="I156" i="6"/>
  <c r="J156" i="6" s="1"/>
  <c r="I157" i="6"/>
  <c r="J157" i="6" s="1"/>
  <c r="I158" i="6"/>
  <c r="J158" i="6" s="1"/>
  <c r="I159" i="6"/>
  <c r="J159" i="6" s="1"/>
  <c r="I160" i="6"/>
  <c r="J160" i="6" s="1"/>
  <c r="I161" i="6"/>
  <c r="J161" i="6" s="1"/>
  <c r="I162" i="6"/>
  <c r="J162" i="6" s="1"/>
  <c r="I163" i="6"/>
  <c r="J163" i="6" s="1"/>
  <c r="I164" i="6"/>
  <c r="J164" i="6" s="1"/>
  <c r="I165" i="6"/>
  <c r="J165" i="6" s="1"/>
  <c r="I166" i="6"/>
  <c r="J166" i="6" s="1"/>
  <c r="I167" i="6"/>
  <c r="J167" i="6" s="1"/>
  <c r="I168" i="6"/>
  <c r="J168" i="6" s="1"/>
  <c r="I169" i="6"/>
  <c r="J169" i="6" s="1"/>
  <c r="I170" i="6"/>
  <c r="J170" i="6" s="1"/>
  <c r="I171" i="6"/>
  <c r="J171" i="6" s="1"/>
  <c r="I172" i="6"/>
  <c r="J172" i="6" s="1"/>
  <c r="I173" i="6"/>
  <c r="J173" i="6" s="1"/>
  <c r="I174" i="6"/>
  <c r="J174" i="6" s="1"/>
  <c r="I175" i="6"/>
  <c r="J175" i="6" s="1"/>
  <c r="I176" i="6"/>
  <c r="J176" i="6" s="1"/>
  <c r="I177" i="6"/>
  <c r="J177" i="6" s="1"/>
  <c r="I178" i="6"/>
  <c r="J178" i="6" s="1"/>
  <c r="I179" i="6"/>
  <c r="J179" i="6" s="1"/>
  <c r="I180" i="6"/>
  <c r="J180" i="6" s="1"/>
  <c r="I181" i="6"/>
  <c r="J181" i="6" s="1"/>
  <c r="I182" i="6"/>
  <c r="J182" i="6" s="1"/>
  <c r="I183" i="6"/>
  <c r="J183" i="6" s="1"/>
  <c r="I39" i="6"/>
  <c r="J39" i="6" s="1"/>
  <c r="L3" i="6"/>
  <c r="K3" i="6"/>
  <c r="B40" i="6"/>
  <c r="D40" i="6" s="1"/>
  <c r="B41" i="6"/>
  <c r="D41" i="6" s="1"/>
  <c r="B42" i="6"/>
  <c r="D42" i="6" s="1"/>
  <c r="B43" i="6"/>
  <c r="D43" i="6" s="1"/>
  <c r="B44" i="6"/>
  <c r="D44" i="6" s="1"/>
  <c r="B45" i="6"/>
  <c r="D45" i="6" s="1"/>
  <c r="B46" i="6"/>
  <c r="D46" i="6" s="1"/>
  <c r="B47" i="6"/>
  <c r="D47" i="6" s="1"/>
  <c r="B48" i="6"/>
  <c r="D48" i="6" s="1"/>
  <c r="B49" i="6"/>
  <c r="D49" i="6" s="1"/>
  <c r="B50" i="6"/>
  <c r="D50" i="6" s="1"/>
  <c r="B51" i="6"/>
  <c r="D51" i="6" s="1"/>
  <c r="B52" i="6"/>
  <c r="D52" i="6" s="1"/>
  <c r="B53" i="6"/>
  <c r="D53" i="6" s="1"/>
  <c r="B54" i="6"/>
  <c r="D54" i="6" s="1"/>
  <c r="B55" i="6"/>
  <c r="D55" i="6" s="1"/>
  <c r="B56" i="6"/>
  <c r="D56" i="6" s="1"/>
  <c r="B57" i="6"/>
  <c r="D57" i="6" s="1"/>
  <c r="B58" i="6"/>
  <c r="D58" i="6" s="1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B74" i="6"/>
  <c r="D74" i="6" s="1"/>
  <c r="B75" i="6"/>
  <c r="D75" i="6" s="1"/>
  <c r="B76" i="6"/>
  <c r="D76" i="6" s="1"/>
  <c r="B77" i="6"/>
  <c r="D77" i="6" s="1"/>
  <c r="B78" i="6"/>
  <c r="D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B86" i="6"/>
  <c r="D86" i="6" s="1"/>
  <c r="B87" i="6"/>
  <c r="D87" i="6" s="1"/>
  <c r="B88" i="6"/>
  <c r="D88" i="6" s="1"/>
  <c r="B89" i="6"/>
  <c r="D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B105" i="6"/>
  <c r="D105" i="6" s="1"/>
  <c r="B106" i="6"/>
  <c r="D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B114" i="6"/>
  <c r="D114" i="6" s="1"/>
  <c r="B115" i="6"/>
  <c r="D115" i="6" s="1"/>
  <c r="B116" i="6"/>
  <c r="D116" i="6" s="1"/>
  <c r="B117" i="6"/>
  <c r="D117" i="6" s="1"/>
  <c r="B118" i="6"/>
  <c r="D118" i="6" s="1"/>
  <c r="B119" i="6"/>
  <c r="D119" i="6" s="1"/>
  <c r="B120" i="6"/>
  <c r="D120" i="6" s="1"/>
  <c r="B121" i="6"/>
  <c r="D121" i="6" s="1"/>
  <c r="B122" i="6"/>
  <c r="D122" i="6" s="1"/>
  <c r="B123" i="6"/>
  <c r="D123" i="6" s="1"/>
  <c r="B124" i="6"/>
  <c r="D124" i="6" s="1"/>
  <c r="B125" i="6"/>
  <c r="D125" i="6" s="1"/>
  <c r="B126" i="6"/>
  <c r="D126" i="6" s="1"/>
  <c r="B127" i="6"/>
  <c r="D127" i="6" s="1"/>
  <c r="B128" i="6"/>
  <c r="D128" i="6" s="1"/>
  <c r="B129" i="6"/>
  <c r="D129" i="6" s="1"/>
  <c r="B130" i="6"/>
  <c r="D130" i="6" s="1"/>
  <c r="B131" i="6"/>
  <c r="D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B138" i="6"/>
  <c r="D138" i="6" s="1"/>
  <c r="B139" i="6"/>
  <c r="D139" i="6" s="1"/>
  <c r="B140" i="6"/>
  <c r="D140" i="6" s="1"/>
  <c r="B141" i="6"/>
  <c r="D141" i="6" s="1"/>
  <c r="B142" i="6"/>
  <c r="D142" i="6" s="1"/>
  <c r="B143" i="6"/>
  <c r="D143" i="6" s="1"/>
  <c r="B144" i="6"/>
  <c r="D144" i="6" s="1"/>
  <c r="B145" i="6"/>
  <c r="D145" i="6" s="1"/>
  <c r="B146" i="6"/>
  <c r="D146" i="6" s="1"/>
  <c r="B147" i="6"/>
  <c r="D147" i="6" s="1"/>
  <c r="B148" i="6"/>
  <c r="D148" i="6" s="1"/>
  <c r="B149" i="6"/>
  <c r="D149" i="6" s="1"/>
  <c r="B150" i="6"/>
  <c r="D150" i="6" s="1"/>
  <c r="B151" i="6"/>
  <c r="D151" i="6" s="1"/>
  <c r="B152" i="6"/>
  <c r="D152" i="6" s="1"/>
  <c r="B153" i="6"/>
  <c r="D153" i="6" s="1"/>
  <c r="B154" i="6"/>
  <c r="D154" i="6" s="1"/>
  <c r="B155" i="6"/>
  <c r="D155" i="6" s="1"/>
  <c r="B156" i="6"/>
  <c r="D156" i="6" s="1"/>
  <c r="B157" i="6"/>
  <c r="D157" i="6" s="1"/>
  <c r="B158" i="6"/>
  <c r="D158" i="6" s="1"/>
  <c r="B159" i="6"/>
  <c r="D159" i="6" s="1"/>
  <c r="B160" i="6"/>
  <c r="D160" i="6" s="1"/>
  <c r="B161" i="6"/>
  <c r="D161" i="6" s="1"/>
  <c r="B162" i="6"/>
  <c r="D162" i="6" s="1"/>
  <c r="B163" i="6"/>
  <c r="D163" i="6" s="1"/>
  <c r="B164" i="6"/>
  <c r="D164" i="6" s="1"/>
  <c r="B165" i="6"/>
  <c r="D165" i="6" s="1"/>
  <c r="B166" i="6"/>
  <c r="D166" i="6" s="1"/>
  <c r="B167" i="6"/>
  <c r="D167" i="6" s="1"/>
  <c r="B168" i="6"/>
  <c r="D168" i="6" s="1"/>
  <c r="B169" i="6"/>
  <c r="D169" i="6" s="1"/>
  <c r="B170" i="6"/>
  <c r="D170" i="6" s="1"/>
  <c r="B171" i="6"/>
  <c r="D171" i="6" s="1"/>
  <c r="B172" i="6"/>
  <c r="D172" i="6" s="1"/>
  <c r="B173" i="6"/>
  <c r="D173" i="6" s="1"/>
  <c r="B174" i="6"/>
  <c r="D174" i="6" s="1"/>
  <c r="B175" i="6"/>
  <c r="D175" i="6" s="1"/>
  <c r="B176" i="6"/>
  <c r="D176" i="6" s="1"/>
  <c r="B177" i="6"/>
  <c r="D177" i="6" s="1"/>
  <c r="B178" i="6"/>
  <c r="D178" i="6" s="1"/>
  <c r="B179" i="6"/>
  <c r="D179" i="6" s="1"/>
  <c r="B180" i="6"/>
  <c r="D180" i="6" s="1"/>
  <c r="B181" i="6"/>
  <c r="D181" i="6" s="1"/>
  <c r="B182" i="6"/>
  <c r="D182" i="6" s="1"/>
  <c r="B183" i="6"/>
  <c r="D183" i="6" s="1"/>
  <c r="B39" i="6"/>
  <c r="D39" i="6" s="1"/>
  <c r="C36" i="6"/>
  <c r="H13" i="6" s="1"/>
  <c r="J13" i="6" s="1"/>
  <c r="G26" i="6"/>
  <c r="F26" i="6"/>
  <c r="I26" i="6" s="1"/>
  <c r="G25" i="6"/>
  <c r="F25" i="6"/>
  <c r="I25" i="6" s="1"/>
  <c r="G24" i="6"/>
  <c r="F24" i="6"/>
  <c r="I24" i="6" s="1"/>
  <c r="G23" i="6"/>
  <c r="F23" i="6"/>
  <c r="I23" i="6" s="1"/>
  <c r="G22" i="6"/>
  <c r="F22" i="6"/>
  <c r="I22" i="6" s="1"/>
  <c r="G21" i="6"/>
  <c r="F21" i="6"/>
  <c r="I21" i="6" s="1"/>
  <c r="L17" i="6"/>
  <c r="G17" i="6"/>
  <c r="F17" i="6"/>
  <c r="L16" i="6"/>
  <c r="H16" i="6"/>
  <c r="J16" i="6" s="1"/>
  <c r="G16" i="6"/>
  <c r="F16" i="6"/>
  <c r="K16" i="6" s="1"/>
  <c r="G15" i="6"/>
  <c r="F15" i="6"/>
  <c r="K15" i="6" s="1"/>
  <c r="G14" i="6"/>
  <c r="F14" i="6"/>
  <c r="H14" i="6" s="1"/>
  <c r="J14" i="6" s="1"/>
  <c r="M13" i="6"/>
  <c r="G13" i="6"/>
  <c r="F13" i="6"/>
  <c r="K13" i="6" s="1"/>
  <c r="G12" i="6"/>
  <c r="F12" i="6"/>
  <c r="K12" i="6" s="1"/>
  <c r="G8" i="6"/>
  <c r="F8" i="6"/>
  <c r="H8" i="6" s="1"/>
  <c r="J8" i="6" s="1"/>
  <c r="G7" i="6"/>
  <c r="F7" i="6"/>
  <c r="G6" i="6"/>
  <c r="F6" i="6"/>
  <c r="K6" i="6" s="1"/>
  <c r="G5" i="6"/>
  <c r="F5" i="6"/>
  <c r="K5" i="6" s="1"/>
  <c r="G4" i="6"/>
  <c r="F4" i="6"/>
  <c r="G3" i="6"/>
  <c r="F3" i="6"/>
  <c r="H34" i="6" l="1"/>
  <c r="H35" i="6" s="1"/>
  <c r="M39" i="6"/>
  <c r="H12" i="6"/>
  <c r="J12" i="6" s="1"/>
  <c r="H15" i="6"/>
  <c r="J15" i="6" s="1"/>
  <c r="H3" i="6"/>
  <c r="J3" i="6" s="1"/>
  <c r="H6" i="6"/>
  <c r="J6" i="6" s="1"/>
  <c r="H4" i="6"/>
  <c r="J4" i="6" s="1"/>
  <c r="H5" i="6"/>
  <c r="J5" i="6" s="1"/>
  <c r="H7" i="6"/>
  <c r="J7" i="6" s="1"/>
  <c r="H17" i="6"/>
  <c r="J17" i="6" s="1"/>
  <c r="K7" i="6"/>
  <c r="K4" i="6"/>
  <c r="K8" i="6"/>
  <c r="K14" i="6"/>
  <c r="K17" i="6"/>
  <c r="F22" i="1"/>
  <c r="I22" i="1" s="1"/>
  <c r="G22" i="1"/>
  <c r="F23" i="1"/>
  <c r="I23" i="1" s="1"/>
  <c r="G23" i="1"/>
  <c r="F24" i="1"/>
  <c r="I24" i="1" s="1"/>
  <c r="G24" i="1"/>
  <c r="F25" i="1"/>
  <c r="I25" i="1" s="1"/>
  <c r="G25" i="1"/>
  <c r="F26" i="1"/>
  <c r="I26" i="1" s="1"/>
  <c r="G26" i="1"/>
  <c r="G21" i="1"/>
  <c r="F21" i="1"/>
  <c r="I21" i="1" s="1"/>
  <c r="G34" i="6" l="1"/>
  <c r="G35" i="6" s="1"/>
  <c r="J34" i="6"/>
  <c r="J35" i="6" s="1"/>
  <c r="I34" i="6"/>
  <c r="I35" i="6" s="1"/>
  <c r="C32" i="1"/>
  <c r="F13" i="1"/>
  <c r="G13" i="1"/>
  <c r="F14" i="1"/>
  <c r="G14" i="1"/>
  <c r="F15" i="1"/>
  <c r="G15" i="1"/>
  <c r="F16" i="1"/>
  <c r="G16" i="1"/>
  <c r="F17" i="1"/>
  <c r="G17" i="1"/>
  <c r="G12" i="1"/>
  <c r="F12" i="1"/>
  <c r="F4" i="1"/>
  <c r="G4" i="1"/>
  <c r="F5" i="1"/>
  <c r="G5" i="1"/>
  <c r="F6" i="1"/>
  <c r="G6" i="1"/>
  <c r="F7" i="1"/>
  <c r="G7" i="1"/>
  <c r="F8" i="1"/>
  <c r="G3" i="1"/>
  <c r="F3" i="1"/>
  <c r="H3" i="1" s="1"/>
  <c r="J3" i="1" s="1"/>
  <c r="H12" i="1" l="1"/>
  <c r="J12" i="1" s="1"/>
  <c r="F29" i="6"/>
  <c r="H29" i="6" s="1"/>
  <c r="H6" i="1"/>
  <c r="J6" i="1" s="1"/>
  <c r="H7" i="1"/>
  <c r="J7" i="1" s="1"/>
  <c r="H5" i="1"/>
  <c r="J5" i="1" s="1"/>
  <c r="H16" i="1"/>
  <c r="J16" i="1" s="1"/>
  <c r="H8" i="1"/>
  <c r="J8" i="1" s="1"/>
  <c r="H4" i="1"/>
  <c r="J4" i="1" s="1"/>
  <c r="H17" i="1"/>
  <c r="J17" i="1" s="1"/>
  <c r="H15" i="1"/>
  <c r="J15" i="1" s="1"/>
  <c r="H13" i="1"/>
  <c r="J13" i="1" s="1"/>
  <c r="H14" i="1"/>
  <c r="J14" i="1" s="1"/>
  <c r="R64" i="2"/>
  <c r="R67" i="2"/>
  <c r="Q67" i="2"/>
  <c r="Q64" i="2"/>
  <c r="O68" i="2"/>
  <c r="O67" i="2"/>
  <c r="S63" i="2"/>
  <c r="O64" i="2" s="1"/>
  <c r="S62" i="2"/>
  <c r="O65" i="2" s="1"/>
  <c r="W25" i="2" l="1"/>
  <c r="W26" i="2"/>
  <c r="W24" i="2"/>
  <c r="V32" i="2"/>
  <c r="W23" i="2"/>
  <c r="W22" i="2"/>
  <c r="W9" i="2"/>
  <c r="W7" i="2"/>
  <c r="W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F0EEDC-6619-4C19-AD94-4FC32352AB15}" keepAlive="1" name="Query - c8 500Kr4 p_macro" description="Connection to the 'c8 500Kr4 p_macro' query in the workbook." type="5" refreshedVersion="6" background="1">
    <dbPr connection="Provider=Microsoft.Mashup.OleDb.1;Data Source=$Workbook$;Location=c8 500Kr4 p_macro;Extended Properties=&quot;&quot;" command="SELECT * FROM [c8 500Kr4 p_macro]"/>
  </connection>
  <connection id="2" xr16:uid="{729267F5-92FC-4A7C-80DD-3E2E01BCD027}" keepAlive="1" name="Query - c8 500Kr4 p_macro (2)" description="Connection to the 'c8 500Kr4 p_macro (2)' query in the workbook." type="5" refreshedVersion="6" background="1">
    <dbPr connection="Provider=Microsoft.Mashup.OleDb.1;Data Source=$Workbook$;Location=c8 500Kr4 p_macro (2);Extended Properties=&quot;&quot;" command="SELECT * FROM [c8 500Kr4 p_macro (2)]"/>
  </connection>
  <connection id="3" xr16:uid="{9E01A340-C222-4B9C-891D-378F6D0AF80C}" keepAlive="1" name="Query - c8 530Kr1 p_macro" description="Connection to the 'c8 530Kr1 p_macro' query in the workbook." type="5" refreshedVersion="6" background="1" saveData="1">
    <dbPr connection="Provider=Microsoft.Mashup.OleDb.1;Data Source=$Workbook$;Location=c8 530Kr1 p_macro;Extended Properties=&quot;&quot;" command="SELECT * FROM [c8 530Kr1 p_macro]"/>
  </connection>
  <connection id="4" xr16:uid="{6D2E82A6-8B40-4EB3-87BD-E4BECEF3AA14}" keepAlive="1" name="Query - new 1" description="Connection to the 'new 1' query in the workbook." type="5" refreshedVersion="6" background="1" saveData="1">
    <dbPr connection="Provider=Microsoft.Mashup.OleDb.1;Data Source=$Workbook$;Location=new 1;Extended Properties=&quot;&quot;" command="SELECT * FROM [new 1]"/>
  </connection>
  <connection id="5" xr16:uid="{AAB52107-08E0-4740-85CF-FEF65011A947}" keepAlive="1" name="Query - out_weighted_1" description="Connection to the 'out_weighted_1' query in the workbook." type="5" refreshedVersion="6" background="1">
    <dbPr connection="Provider=Microsoft.Mashup.OleDb.1;Data Source=$Workbook$;Location=out_weighted_1;Extended Properties=&quot;&quot;" command="SELECT * FROM [out_weighted_1]"/>
  </connection>
  <connection id="6" xr16:uid="{10BBE7FF-966C-4E8A-937D-B626DEFD1970}" keepAlive="1" name="Query - out_weighted_1 (2)" description="Connection to the 'out_weighted_1 (2)' query in the workbook." type="5" refreshedVersion="6" background="1">
    <dbPr connection="Provider=Microsoft.Mashup.OleDb.1;Data Source=$Workbook$;Location=out_weighted_1 (2);Extended Properties=&quot;&quot;" command="SELECT * FROM [out_weighted_1 (2)]"/>
  </connection>
  <connection id="7" xr16:uid="{9B3FAB48-F17D-4B9B-A838-9F71DFAFBD82}" keepAlive="1" name="Query - out_weighted_1 (3)" description="Connection to the 'out_weighted_1 (3)' query in the workbook." type="5" refreshedVersion="6" background="1" saveData="1">
    <dbPr connection="Provider=Microsoft.Mashup.OleDb.1;Data Source=$Workbook$;Location=out_weighted_1 (3);Extended Properties=&quot;&quot;" command="SELECT * FROM [out_weighted_1 (3)]"/>
  </connection>
</connections>
</file>

<file path=xl/sharedStrings.xml><?xml version="1.0" encoding="utf-8"?>
<sst xmlns="http://schemas.openxmlformats.org/spreadsheetml/2006/main" count="127" uniqueCount="65">
  <si>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</si>
  <si>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</si>
  <si>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</si>
  <si>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</si>
  <si>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</si>
  <si>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</si>
  <si>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</si>
  <si>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</si>
  <si>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</si>
  <si>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</si>
  <si>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</si>
  <si>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Octane 500K</t>
  </si>
  <si>
    <t>vap</t>
  </si>
  <si>
    <t>liq</t>
  </si>
  <si>
    <t>mol/m3</t>
  </si>
  <si>
    <t>g/cm3</t>
  </si>
  <si>
    <t>kg/m3</t>
  </si>
  <si>
    <t>mol to g</t>
  </si>
  <si>
    <t>g/mol</t>
  </si>
  <si>
    <t>m3 to cm3</t>
  </si>
  <si>
    <t>g to kg</t>
  </si>
  <si>
    <t>Temp</t>
  </si>
  <si>
    <t>Vap Dens</t>
  </si>
  <si>
    <t>Trial 1</t>
  </si>
  <si>
    <t>Trial 2</t>
  </si>
  <si>
    <t>Trial 3</t>
  </si>
  <si>
    <t>Trial 4</t>
  </si>
  <si>
    <t>Avg</t>
  </si>
  <si>
    <t>Std Dev</t>
  </si>
  <si>
    <t>Liq Dens</t>
  </si>
  <si>
    <t>molar mass:</t>
  </si>
  <si>
    <t>NIST kg/m3</t>
  </si>
  <si>
    <t>% error</t>
  </si>
  <si>
    <t>Nmolec</t>
  </si>
  <si>
    <t>530K</t>
  </si>
  <si>
    <t>500K</t>
  </si>
  <si>
    <t>470K</t>
  </si>
  <si>
    <t>440K</t>
  </si>
  <si>
    <t>410K</t>
  </si>
  <si>
    <t>380K</t>
  </si>
  <si>
    <t>Our Peaks</t>
  </si>
  <si>
    <t>NIST Peaks</t>
  </si>
  <si>
    <t>Vapor Pressure</t>
  </si>
  <si>
    <t>NIST Mpa</t>
  </si>
  <si>
    <t>PI</t>
  </si>
  <si>
    <t>ln PI</t>
  </si>
  <si>
    <t>N</t>
  </si>
  <si>
    <t>N*PI</t>
  </si>
  <si>
    <t>Sum V Pi:</t>
  </si>
  <si>
    <t>Sum V N*Pi:</t>
  </si>
  <si>
    <t>Dens:</t>
  </si>
  <si>
    <t>lnPI</t>
  </si>
  <si>
    <t>using NIST, inc midpoint in vapor</t>
  </si>
  <si>
    <t>using NIST, not inc midpoint in vapor</t>
  </si>
  <si>
    <t>Volume:</t>
  </si>
  <si>
    <t>A^3</t>
  </si>
  <si>
    <t>kg/mol</t>
  </si>
  <si>
    <t>530 - 1</t>
  </si>
  <si>
    <t>500-1</t>
  </si>
  <si>
    <t>470-1</t>
  </si>
  <si>
    <t>440-1</t>
  </si>
  <si>
    <t>410-1</t>
  </si>
  <si>
    <t>380-1</t>
  </si>
  <si>
    <t>NIST 530K</t>
  </si>
  <si>
    <t>NIST 500K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</si>
</sst>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10" fontId="0" fillId="2" borderId="0" xfId="1" applyNumberFormat="1" applyFont="1" applyFill="1"/>
    <xf numFmtId="2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Octane</a:t>
            </a:r>
            <a:r>
              <a:rPr lang="en-US" baseline="0"/>
              <a:t> VLE PNPDs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'Octane Prod'!$B$34</c:f>
              <c:strCache>
                <c:ptCount val="1"/>
                <c:pt idx="0">
                  <c:v>530K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'Octane Prod'!$A$35:$A$165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'Octane Prod'!$B$35:$B$165</c:f>
              <c:numCache>
                <c:formatCode>General</c:formatCode>
                <c:ptCount val="131"/>
                <c:pt idx="0">
                  <c:v>1</c:v>
                </c:pt>
                <c:pt idx="1">
                  <c:v>2.9784000000000002</c:v>
                </c:pt>
                <c:pt idx="2">
                  <c:v>4.3121</c:v>
                </c:pt>
                <c:pt idx="3">
                  <c:v>5.2931999999999997</c:v>
                </c:pt>
                <c:pt idx="4">
                  <c:v>6.0364000000000004</c:v>
                </c:pt>
                <c:pt idx="5">
                  <c:v>6.6101000000000001</c:v>
                </c:pt>
                <c:pt idx="6">
                  <c:v>7.0491999999999999</c:v>
                </c:pt>
                <c:pt idx="7">
                  <c:v>7.3795000000000002</c:v>
                </c:pt>
                <c:pt idx="8">
                  <c:v>7.6281999999999996</c:v>
                </c:pt>
                <c:pt idx="9">
                  <c:v>7.8071000000000002</c:v>
                </c:pt>
                <c:pt idx="10">
                  <c:v>7.9250999999999996</c:v>
                </c:pt>
                <c:pt idx="11">
                  <c:v>7.9954999999999998</c:v>
                </c:pt>
                <c:pt idx="12">
                  <c:v>8.0244</c:v>
                </c:pt>
                <c:pt idx="13">
                  <c:v>8.0154999999999994</c:v>
                </c:pt>
                <c:pt idx="14">
                  <c:v>7.9806999999999997</c:v>
                </c:pt>
                <c:pt idx="15">
                  <c:v>7.9169999999999998</c:v>
                </c:pt>
                <c:pt idx="16">
                  <c:v>7.8371000000000004</c:v>
                </c:pt>
                <c:pt idx="17">
                  <c:v>7.7366999999999999</c:v>
                </c:pt>
                <c:pt idx="18">
                  <c:v>7.6196000000000002</c:v>
                </c:pt>
                <c:pt idx="19">
                  <c:v>7.4919000000000002</c:v>
                </c:pt>
                <c:pt idx="20">
                  <c:v>7.3540000000000001</c:v>
                </c:pt>
                <c:pt idx="21">
                  <c:v>7.21</c:v>
                </c:pt>
                <c:pt idx="22">
                  <c:v>7.0625999999999998</c:v>
                </c:pt>
                <c:pt idx="23">
                  <c:v>6.9132999999999996</c:v>
                </c:pt>
                <c:pt idx="24">
                  <c:v>6.7511999999999999</c:v>
                </c:pt>
                <c:pt idx="25">
                  <c:v>6.5887000000000002</c:v>
                </c:pt>
                <c:pt idx="26">
                  <c:v>6.4245999999999999</c:v>
                </c:pt>
                <c:pt idx="27">
                  <c:v>6.2622999999999998</c:v>
                </c:pt>
                <c:pt idx="28">
                  <c:v>6.1</c:v>
                </c:pt>
                <c:pt idx="29">
                  <c:v>5.9359000000000002</c:v>
                </c:pt>
                <c:pt idx="30">
                  <c:v>5.7759999999999998</c:v>
                </c:pt>
                <c:pt idx="31">
                  <c:v>5.6166</c:v>
                </c:pt>
                <c:pt idx="32">
                  <c:v>5.4650999999999996</c:v>
                </c:pt>
                <c:pt idx="33">
                  <c:v>5.3167999999999997</c:v>
                </c:pt>
                <c:pt idx="34">
                  <c:v>5.17</c:v>
                </c:pt>
                <c:pt idx="35">
                  <c:v>5.0273000000000003</c:v>
                </c:pt>
                <c:pt idx="36">
                  <c:v>4.8891</c:v>
                </c:pt>
                <c:pt idx="37">
                  <c:v>4.7583900000000003</c:v>
                </c:pt>
                <c:pt idx="38">
                  <c:v>4.63009</c:v>
                </c:pt>
                <c:pt idx="39">
                  <c:v>4.5091900000000003</c:v>
                </c:pt>
                <c:pt idx="40">
                  <c:v>4.3928900000000004</c:v>
                </c:pt>
                <c:pt idx="41">
                  <c:v>4.2866900000000001</c:v>
                </c:pt>
                <c:pt idx="42">
                  <c:v>4.1804899999999998</c:v>
                </c:pt>
                <c:pt idx="43">
                  <c:v>4.0803900000000004</c:v>
                </c:pt>
                <c:pt idx="44">
                  <c:v>3.9865900000000001</c:v>
                </c:pt>
                <c:pt idx="45">
                  <c:v>3.9052899999999999</c:v>
                </c:pt>
                <c:pt idx="46">
                  <c:v>3.82979</c:v>
                </c:pt>
                <c:pt idx="47">
                  <c:v>3.7620900000000002</c:v>
                </c:pt>
                <c:pt idx="48">
                  <c:v>3.7033900000000002</c:v>
                </c:pt>
                <c:pt idx="49">
                  <c:v>3.65049</c:v>
                </c:pt>
                <c:pt idx="50">
                  <c:v>3.6026899999999999</c:v>
                </c:pt>
                <c:pt idx="51">
                  <c:v>3.5609899999999999</c:v>
                </c:pt>
                <c:pt idx="52">
                  <c:v>3.5232899999999998</c:v>
                </c:pt>
                <c:pt idx="53">
                  <c:v>3.49959</c:v>
                </c:pt>
                <c:pt idx="54">
                  <c:v>3.4785900000000001</c:v>
                </c:pt>
                <c:pt idx="55">
                  <c:v>3.46529</c:v>
                </c:pt>
                <c:pt idx="56">
                  <c:v>3.4619900000000001</c:v>
                </c:pt>
                <c:pt idx="57">
                  <c:v>3.46489</c:v>
                </c:pt>
                <c:pt idx="58">
                  <c:v>3.47349</c:v>
                </c:pt>
                <c:pt idx="59">
                  <c:v>3.4923899999999999</c:v>
                </c:pt>
                <c:pt idx="60">
                  <c:v>3.5162900000000001</c:v>
                </c:pt>
                <c:pt idx="61">
                  <c:v>3.54819</c:v>
                </c:pt>
                <c:pt idx="62">
                  <c:v>3.5882900000000002</c:v>
                </c:pt>
                <c:pt idx="63">
                  <c:v>3.6311900000000001</c:v>
                </c:pt>
                <c:pt idx="64">
                  <c:v>3.68059</c:v>
                </c:pt>
                <c:pt idx="65">
                  <c:v>3.7367900000000001</c:v>
                </c:pt>
                <c:pt idx="66">
                  <c:v>3.8049900000000001</c:v>
                </c:pt>
                <c:pt idx="67">
                  <c:v>3.8738899999999998</c:v>
                </c:pt>
                <c:pt idx="68">
                  <c:v>3.9517899999999999</c:v>
                </c:pt>
                <c:pt idx="69">
                  <c:v>4.0375899999999998</c:v>
                </c:pt>
                <c:pt idx="70">
                  <c:v>4.1328899999999997</c:v>
                </c:pt>
                <c:pt idx="71">
                  <c:v>4.2212899999999998</c:v>
                </c:pt>
                <c:pt idx="72">
                  <c:v>4.3205900000000002</c:v>
                </c:pt>
                <c:pt idx="73">
                  <c:v>4.42279</c:v>
                </c:pt>
                <c:pt idx="74">
                  <c:v>4.53329</c:v>
                </c:pt>
                <c:pt idx="75">
                  <c:v>4.65069</c:v>
                </c:pt>
                <c:pt idx="76">
                  <c:v>4.76579</c:v>
                </c:pt>
                <c:pt idx="77">
                  <c:v>4.8894900000000003</c:v>
                </c:pt>
                <c:pt idx="78">
                  <c:v>5.0212899999999996</c:v>
                </c:pt>
                <c:pt idx="79">
                  <c:v>5.1512900000000004</c:v>
                </c:pt>
                <c:pt idx="80">
                  <c:v>5.2862900000000002</c:v>
                </c:pt>
                <c:pt idx="81">
                  <c:v>5.4280900000000001</c:v>
                </c:pt>
                <c:pt idx="82">
                  <c:v>5.5718899999999998</c:v>
                </c:pt>
                <c:pt idx="83">
                  <c:v>5.7141900000000003</c:v>
                </c:pt>
                <c:pt idx="84">
                  <c:v>5.8512899999999997</c:v>
                </c:pt>
                <c:pt idx="85">
                  <c:v>5.99559</c:v>
                </c:pt>
                <c:pt idx="86">
                  <c:v>6.1374899999999997</c:v>
                </c:pt>
                <c:pt idx="87">
                  <c:v>6.2827900000000003</c:v>
                </c:pt>
                <c:pt idx="88">
                  <c:v>6.4154900000000001</c:v>
                </c:pt>
                <c:pt idx="89">
                  <c:v>6.5504899999999999</c:v>
                </c:pt>
                <c:pt idx="90">
                  <c:v>6.6857899999999999</c:v>
                </c:pt>
                <c:pt idx="91">
                  <c:v>6.8163900000000002</c:v>
                </c:pt>
                <c:pt idx="92">
                  <c:v>6.9441899999999999</c:v>
                </c:pt>
                <c:pt idx="93">
                  <c:v>7.0666900000000004</c:v>
                </c:pt>
                <c:pt idx="94">
                  <c:v>7.1820899999999996</c:v>
                </c:pt>
                <c:pt idx="95">
                  <c:v>7.2914899999999996</c:v>
                </c:pt>
                <c:pt idx="96">
                  <c:v>7.3937900000000001</c:v>
                </c:pt>
                <c:pt idx="97">
                  <c:v>7.4822899999999999</c:v>
                </c:pt>
                <c:pt idx="98">
                  <c:v>7.5649899999999999</c:v>
                </c:pt>
                <c:pt idx="99">
                  <c:v>7.6292900000000001</c:v>
                </c:pt>
                <c:pt idx="100">
                  <c:v>7.6884899999999998</c:v>
                </c:pt>
                <c:pt idx="101">
                  <c:v>7.7337899999999999</c:v>
                </c:pt>
                <c:pt idx="102">
                  <c:v>7.7546900000000001</c:v>
                </c:pt>
                <c:pt idx="103">
                  <c:v>7.7613899999999996</c:v>
                </c:pt>
                <c:pt idx="104">
                  <c:v>7.7441899999999997</c:v>
                </c:pt>
                <c:pt idx="105">
                  <c:v>7.7243899999999996</c:v>
                </c:pt>
                <c:pt idx="106">
                  <c:v>7.6630900000000004</c:v>
                </c:pt>
                <c:pt idx="107">
                  <c:v>7.5825899999999997</c:v>
                </c:pt>
                <c:pt idx="108">
                  <c:v>7.4640899999999997</c:v>
                </c:pt>
                <c:pt idx="109">
                  <c:v>7.3393800000000002</c:v>
                </c:pt>
                <c:pt idx="110">
                  <c:v>7.1746800000000004</c:v>
                </c:pt>
                <c:pt idx="111">
                  <c:v>6.9745799999999996</c:v>
                </c:pt>
                <c:pt idx="112">
                  <c:v>6.7394800000000004</c:v>
                </c:pt>
                <c:pt idx="113">
                  <c:v>6.4561799999999998</c:v>
                </c:pt>
                <c:pt idx="114">
                  <c:v>6.1441800000000004</c:v>
                </c:pt>
                <c:pt idx="115">
                  <c:v>5.7895799999999999</c:v>
                </c:pt>
                <c:pt idx="116">
                  <c:v>5.3931800000000001</c:v>
                </c:pt>
                <c:pt idx="117">
                  <c:v>4.9500799999999998</c:v>
                </c:pt>
                <c:pt idx="118">
                  <c:v>4.4714799999999997</c:v>
                </c:pt>
                <c:pt idx="119">
                  <c:v>3.9269799999999999</c:v>
                </c:pt>
                <c:pt idx="120">
                  <c:v>3.3309799999999998</c:v>
                </c:pt>
                <c:pt idx="121">
                  <c:v>2.6811799999999999</c:v>
                </c:pt>
                <c:pt idx="122">
                  <c:v>1.9672799999999999</c:v>
                </c:pt>
                <c:pt idx="123">
                  <c:v>1.17458</c:v>
                </c:pt>
                <c:pt idx="124">
                  <c:v>0.31738300000000003</c:v>
                </c:pt>
                <c:pt idx="125">
                  <c:v>-0.61191700000000004</c:v>
                </c:pt>
                <c:pt idx="126">
                  <c:v>-1.63192</c:v>
                </c:pt>
                <c:pt idx="127">
                  <c:v>-2.7403200000000001</c:v>
                </c:pt>
                <c:pt idx="128">
                  <c:v>-3.9279199999999999</c:v>
                </c:pt>
                <c:pt idx="129">
                  <c:v>-5.1931200000000004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79-4D86-81E1-B38DF2C76A6D}"/>
            </c:ext>
          </c:extLst>
        </c:ser>
        <c:ser>
          <c:idx val="1"/>
          <c:order val="1"/>
          <c:tx>
            <c:strRef>
              <c:f>'Octane Prod'!$C$34</c:f>
              <c:strCache>
                <c:ptCount val="1"/>
                <c:pt idx="0">
                  <c:v>500K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'Octane Prod'!$A$35:$A$169</c:f>
              <c:numCache>
                <c:formatCode>General</c:formatCode>
                <c:ptCount val="1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</c:numCache>
            </c:numRef>
          </c:xVal>
          <c:yVal>
            <c:numRef>
              <c:f>'Octane Prod'!$C$35:$C$169</c:f>
              <c:numCache>
                <c:formatCode>General</c:formatCode>
                <c:ptCount val="135"/>
                <c:pt idx="0">
                  <c:v>1</c:v>
                </c:pt>
                <c:pt idx="1">
                  <c:v>2.6616200000000001</c:v>
                </c:pt>
                <c:pt idx="2">
                  <c:v>3.6856399999999998</c:v>
                </c:pt>
                <c:pt idx="3">
                  <c:v>4.3600599999999998</c:v>
                </c:pt>
                <c:pt idx="4">
                  <c:v>4.8077800000000002</c:v>
                </c:pt>
                <c:pt idx="5">
                  <c:v>5.0918999999999999</c:v>
                </c:pt>
                <c:pt idx="6">
                  <c:v>5.2519099999999996</c:v>
                </c:pt>
                <c:pt idx="7">
                  <c:v>5.3126300000000004</c:v>
                </c:pt>
                <c:pt idx="8">
                  <c:v>5.2954499999999998</c:v>
                </c:pt>
                <c:pt idx="9">
                  <c:v>5.21617</c:v>
                </c:pt>
                <c:pt idx="10">
                  <c:v>5.0834900000000003</c:v>
                </c:pt>
                <c:pt idx="11">
                  <c:v>4.9062099999999997</c:v>
                </c:pt>
                <c:pt idx="12">
                  <c:v>4.6961300000000001</c:v>
                </c:pt>
                <c:pt idx="13">
                  <c:v>4.46035</c:v>
                </c:pt>
                <c:pt idx="14">
                  <c:v>4.1984700000000004</c:v>
                </c:pt>
                <c:pt idx="15">
                  <c:v>3.92279</c:v>
                </c:pt>
                <c:pt idx="16">
                  <c:v>3.6305999999999998</c:v>
                </c:pt>
                <c:pt idx="17">
                  <c:v>3.3342200000000002</c:v>
                </c:pt>
                <c:pt idx="18">
                  <c:v>3.0217399999999999</c:v>
                </c:pt>
                <c:pt idx="19">
                  <c:v>2.70356</c:v>
                </c:pt>
                <c:pt idx="20">
                  <c:v>2.3788800000000001</c:v>
                </c:pt>
                <c:pt idx="21">
                  <c:v>2.0552000000000001</c:v>
                </c:pt>
                <c:pt idx="22">
                  <c:v>1.73502</c:v>
                </c:pt>
                <c:pt idx="23">
                  <c:v>1.4065399999999999</c:v>
                </c:pt>
                <c:pt idx="24">
                  <c:v>1.08036</c:v>
                </c:pt>
                <c:pt idx="25">
                  <c:v>0.76177499999999998</c:v>
                </c:pt>
                <c:pt idx="26">
                  <c:v>0.44579400000000002</c:v>
                </c:pt>
                <c:pt idx="27">
                  <c:v>0.13691300000000001</c:v>
                </c:pt>
                <c:pt idx="28">
                  <c:v>-0.170268</c:v>
                </c:pt>
                <c:pt idx="29">
                  <c:v>-0.46924900000000003</c:v>
                </c:pt>
                <c:pt idx="30">
                  <c:v>-0.76083000000000001</c:v>
                </c:pt>
                <c:pt idx="31">
                  <c:v>-1.0476099999999999</c:v>
                </c:pt>
                <c:pt idx="32">
                  <c:v>-1.32959</c:v>
                </c:pt>
                <c:pt idx="33">
                  <c:v>-1.60137</c:v>
                </c:pt>
                <c:pt idx="34">
                  <c:v>-1.8588499999999999</c:v>
                </c:pt>
                <c:pt idx="35">
                  <c:v>-2.1147300000000002</c:v>
                </c:pt>
                <c:pt idx="36">
                  <c:v>-2.3595199999999998</c:v>
                </c:pt>
                <c:pt idx="37">
                  <c:v>-2.5922999999999998</c:v>
                </c:pt>
                <c:pt idx="38">
                  <c:v>-2.8153800000000002</c:v>
                </c:pt>
                <c:pt idx="39">
                  <c:v>-3.0186600000000001</c:v>
                </c:pt>
                <c:pt idx="40">
                  <c:v>-3.2203400000000002</c:v>
                </c:pt>
                <c:pt idx="41">
                  <c:v>-3.4125200000000002</c:v>
                </c:pt>
                <c:pt idx="42">
                  <c:v>-3.5924</c:v>
                </c:pt>
                <c:pt idx="43">
                  <c:v>-3.7631800000000002</c:v>
                </c:pt>
                <c:pt idx="44">
                  <c:v>-3.9242599999999999</c:v>
                </c:pt>
                <c:pt idx="45">
                  <c:v>-4.0751400000000002</c:v>
                </c:pt>
                <c:pt idx="46">
                  <c:v>-4.2228300000000001</c:v>
                </c:pt>
                <c:pt idx="47">
                  <c:v>-4.3500100000000002</c:v>
                </c:pt>
                <c:pt idx="48">
                  <c:v>-4.4605899999999998</c:v>
                </c:pt>
                <c:pt idx="49">
                  <c:v>-4.5685700000000002</c:v>
                </c:pt>
                <c:pt idx="50">
                  <c:v>-4.6637500000000003</c:v>
                </c:pt>
                <c:pt idx="51">
                  <c:v>-4.74613</c:v>
                </c:pt>
                <c:pt idx="52">
                  <c:v>-4.8185099999999998</c:v>
                </c:pt>
                <c:pt idx="53">
                  <c:v>-4.8732899999999999</c:v>
                </c:pt>
                <c:pt idx="54">
                  <c:v>-4.9302700000000002</c:v>
                </c:pt>
                <c:pt idx="55">
                  <c:v>-4.9641500000000001</c:v>
                </c:pt>
                <c:pt idx="56">
                  <c:v>-4.9913400000000001</c:v>
                </c:pt>
                <c:pt idx="57">
                  <c:v>-5.0039199999999999</c:v>
                </c:pt>
                <c:pt idx="58">
                  <c:v>-5.0094000000000003</c:v>
                </c:pt>
                <c:pt idx="59">
                  <c:v>-5.0030799999999997</c:v>
                </c:pt>
                <c:pt idx="60">
                  <c:v>-4.9844600000000003</c:v>
                </c:pt>
                <c:pt idx="61">
                  <c:v>-4.9516400000000003</c:v>
                </c:pt>
                <c:pt idx="62">
                  <c:v>-4.90442</c:v>
                </c:pt>
                <c:pt idx="63">
                  <c:v>-4.8543000000000003</c:v>
                </c:pt>
                <c:pt idx="64">
                  <c:v>-4.7919799999999997</c:v>
                </c:pt>
                <c:pt idx="65">
                  <c:v>-4.72166</c:v>
                </c:pt>
                <c:pt idx="66">
                  <c:v>-4.6374500000000003</c:v>
                </c:pt>
                <c:pt idx="67">
                  <c:v>-4.5489300000000004</c:v>
                </c:pt>
                <c:pt idx="68">
                  <c:v>-4.4414100000000003</c:v>
                </c:pt>
                <c:pt idx="69">
                  <c:v>-4.3337899999999996</c:v>
                </c:pt>
                <c:pt idx="70">
                  <c:v>-4.2108699999999999</c:v>
                </c:pt>
                <c:pt idx="71">
                  <c:v>-4.0730500000000003</c:v>
                </c:pt>
                <c:pt idx="72">
                  <c:v>-3.9270299999999998</c:v>
                </c:pt>
                <c:pt idx="73">
                  <c:v>-3.7740100000000001</c:v>
                </c:pt>
                <c:pt idx="74">
                  <c:v>-3.6114899999999999</c:v>
                </c:pt>
                <c:pt idx="75">
                  <c:v>-3.4389699999999999</c:v>
                </c:pt>
                <c:pt idx="76">
                  <c:v>-3.2551600000000001</c:v>
                </c:pt>
                <c:pt idx="77">
                  <c:v>-3.0601400000000001</c:v>
                </c:pt>
                <c:pt idx="78">
                  <c:v>-2.8538199999999998</c:v>
                </c:pt>
                <c:pt idx="79">
                  <c:v>-2.6469</c:v>
                </c:pt>
                <c:pt idx="80">
                  <c:v>-2.4210799999999999</c:v>
                </c:pt>
                <c:pt idx="81">
                  <c:v>-2.1889599999999998</c:v>
                </c:pt>
                <c:pt idx="82">
                  <c:v>-1.9551400000000001</c:v>
                </c:pt>
                <c:pt idx="83">
                  <c:v>-1.7223200000000001</c:v>
                </c:pt>
                <c:pt idx="84">
                  <c:v>-1.4794</c:v>
                </c:pt>
                <c:pt idx="85">
                  <c:v>-1.2331799999999999</c:v>
                </c:pt>
                <c:pt idx="86">
                  <c:v>-0.96816599999999997</c:v>
                </c:pt>
                <c:pt idx="87">
                  <c:v>-0.71024699999999996</c:v>
                </c:pt>
                <c:pt idx="88">
                  <c:v>-0.45032800000000001</c:v>
                </c:pt>
                <c:pt idx="89">
                  <c:v>-0.176709</c:v>
                </c:pt>
                <c:pt idx="90">
                  <c:v>9.5910099999999998E-2</c:v>
                </c:pt>
                <c:pt idx="91">
                  <c:v>0.37122899999999998</c:v>
                </c:pt>
                <c:pt idx="92">
                  <c:v>0.64434800000000003</c:v>
                </c:pt>
                <c:pt idx="93">
                  <c:v>0.92236700000000005</c:v>
                </c:pt>
                <c:pt idx="94">
                  <c:v>1.19529</c:v>
                </c:pt>
                <c:pt idx="95">
                  <c:v>1.4668099999999999</c:v>
                </c:pt>
                <c:pt idx="96">
                  <c:v>1.7381200000000001</c:v>
                </c:pt>
                <c:pt idx="97">
                  <c:v>2.0118399999999999</c:v>
                </c:pt>
                <c:pt idx="98">
                  <c:v>2.2840600000000002</c:v>
                </c:pt>
                <c:pt idx="99">
                  <c:v>2.5523799999999999</c:v>
                </c:pt>
                <c:pt idx="100">
                  <c:v>2.8069999999999999</c:v>
                </c:pt>
                <c:pt idx="101">
                  <c:v>3.0521199999999999</c:v>
                </c:pt>
                <c:pt idx="102">
                  <c:v>3.29854</c:v>
                </c:pt>
                <c:pt idx="103">
                  <c:v>3.5418599999999998</c:v>
                </c:pt>
                <c:pt idx="104">
                  <c:v>3.7581799999999999</c:v>
                </c:pt>
                <c:pt idx="105">
                  <c:v>3.9779</c:v>
                </c:pt>
                <c:pt idx="106">
                  <c:v>4.1832099999999999</c:v>
                </c:pt>
                <c:pt idx="107">
                  <c:v>4.3561300000000003</c:v>
                </c:pt>
                <c:pt idx="108">
                  <c:v>4.5139500000000004</c:v>
                </c:pt>
                <c:pt idx="109">
                  <c:v>4.6424700000000003</c:v>
                </c:pt>
                <c:pt idx="110">
                  <c:v>4.75129</c:v>
                </c:pt>
                <c:pt idx="111">
                  <c:v>4.8351100000000002</c:v>
                </c:pt>
                <c:pt idx="112">
                  <c:v>4.8878300000000001</c:v>
                </c:pt>
                <c:pt idx="113">
                  <c:v>4.9212499999999997</c:v>
                </c:pt>
                <c:pt idx="114">
                  <c:v>4.9164700000000003</c:v>
                </c:pt>
                <c:pt idx="115">
                  <c:v>4.8886900000000004</c:v>
                </c:pt>
                <c:pt idx="116">
                  <c:v>4.8091999999999997</c:v>
                </c:pt>
                <c:pt idx="117">
                  <c:v>4.6716199999999999</c:v>
                </c:pt>
                <c:pt idx="118">
                  <c:v>4.5285399999999996</c:v>
                </c:pt>
                <c:pt idx="119">
                  <c:v>4.3333599999999999</c:v>
                </c:pt>
                <c:pt idx="120">
                  <c:v>4.0808799999999996</c:v>
                </c:pt>
                <c:pt idx="121">
                  <c:v>3.7827000000000002</c:v>
                </c:pt>
                <c:pt idx="122">
                  <c:v>3.4241199999999998</c:v>
                </c:pt>
                <c:pt idx="123">
                  <c:v>3.0042399999999998</c:v>
                </c:pt>
                <c:pt idx="124">
                  <c:v>2.5239600000000002</c:v>
                </c:pt>
                <c:pt idx="125">
                  <c:v>1.9598800000000001</c:v>
                </c:pt>
                <c:pt idx="126">
                  <c:v>1.3406899999999999</c:v>
                </c:pt>
                <c:pt idx="127">
                  <c:v>0.661713</c:v>
                </c:pt>
                <c:pt idx="128">
                  <c:v>-0.104668</c:v>
                </c:pt>
                <c:pt idx="129">
                  <c:v>-0.93614900000000001</c:v>
                </c:pt>
                <c:pt idx="130">
                  <c:v>-1.82813</c:v>
                </c:pt>
                <c:pt idx="131">
                  <c:v>-2.83291</c:v>
                </c:pt>
                <c:pt idx="132">
                  <c:v>-3.9297900000000001</c:v>
                </c:pt>
                <c:pt idx="133">
                  <c:v>-5.1262699999999999</c:v>
                </c:pt>
                <c:pt idx="134">
                  <c:v>-6.4417499999999999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79-4D86-81E1-B38DF2C76A6D}"/>
            </c:ext>
          </c:extLst>
        </c:ser>
        <c:ser>
          <c:idx val="2"/>
          <c:order val="2"/>
          <c:tx>
            <c:strRef>
              <c:f>'Octane Prod'!$D$34</c:f>
              <c:strCache>
                <c:ptCount val="1"/>
                <c:pt idx="0">
                  <c:v>470K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'Octane Prod'!$A$35:$A$174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xVal>
          <c:yVal>
            <c:numRef>
              <c:f>'Octane Prod'!$D$35:$D$174</c:f>
              <c:numCache>
                <c:formatCode>General</c:formatCode>
                <c:ptCount val="140"/>
                <c:pt idx="0">
                  <c:v>1</c:v>
                </c:pt>
                <c:pt idx="1">
                  <c:v>2.27196</c:v>
                </c:pt>
                <c:pt idx="2">
                  <c:v>2.9232300000000002</c:v>
                </c:pt>
                <c:pt idx="3">
                  <c:v>3.2407900000000001</c:v>
                </c:pt>
                <c:pt idx="4">
                  <c:v>3.33595</c:v>
                </c:pt>
                <c:pt idx="5">
                  <c:v>3.2690100000000002</c:v>
                </c:pt>
                <c:pt idx="6">
                  <c:v>3.08968</c:v>
                </c:pt>
                <c:pt idx="7">
                  <c:v>2.82314</c:v>
                </c:pt>
                <c:pt idx="8">
                  <c:v>2.4903</c:v>
                </c:pt>
                <c:pt idx="9">
                  <c:v>2.1005600000000002</c:v>
                </c:pt>
                <c:pt idx="10">
                  <c:v>1.6659299999999999</c:v>
                </c:pt>
                <c:pt idx="11">
                  <c:v>1.2023900000000001</c:v>
                </c:pt>
                <c:pt idx="12">
                  <c:v>0.70775299999999997</c:v>
                </c:pt>
                <c:pt idx="13">
                  <c:v>0.19481599999999999</c:v>
                </c:pt>
                <c:pt idx="14">
                  <c:v>-0.33562199999999998</c:v>
                </c:pt>
                <c:pt idx="15">
                  <c:v>-0.87325900000000001</c:v>
                </c:pt>
                <c:pt idx="16">
                  <c:v>-1.4149</c:v>
                </c:pt>
                <c:pt idx="17">
                  <c:v>-1.96123</c:v>
                </c:pt>
                <c:pt idx="18">
                  <c:v>-2.5170699999999999</c:v>
                </c:pt>
                <c:pt idx="19">
                  <c:v>-3.0620099999999999</c:v>
                </c:pt>
                <c:pt idx="20">
                  <c:v>-3.6128499999999999</c:v>
                </c:pt>
                <c:pt idx="21">
                  <c:v>-4.1540800000000004</c:v>
                </c:pt>
                <c:pt idx="22">
                  <c:v>-4.6857199999999999</c:v>
                </c:pt>
                <c:pt idx="23">
                  <c:v>-5.21136</c:v>
                </c:pt>
                <c:pt idx="24">
                  <c:v>-5.7276899999999999</c:v>
                </c:pt>
                <c:pt idx="25">
                  <c:v>-6.2349300000000003</c:v>
                </c:pt>
                <c:pt idx="26">
                  <c:v>-6.7275700000000001</c:v>
                </c:pt>
                <c:pt idx="27">
                  <c:v>-7.2152099999999999</c:v>
                </c:pt>
                <c:pt idx="28">
                  <c:v>-7.69034</c:v>
                </c:pt>
                <c:pt idx="29">
                  <c:v>-8.1500800000000009</c:v>
                </c:pt>
                <c:pt idx="30">
                  <c:v>-8.6032200000000003</c:v>
                </c:pt>
                <c:pt idx="31">
                  <c:v>-9.0325600000000001</c:v>
                </c:pt>
                <c:pt idx="32">
                  <c:v>-9.4559899999999999</c:v>
                </c:pt>
                <c:pt idx="33">
                  <c:v>-9.8697300000000006</c:v>
                </c:pt>
                <c:pt idx="34">
                  <c:v>-10.2644</c:v>
                </c:pt>
                <c:pt idx="35">
                  <c:v>-10.649900000000001</c:v>
                </c:pt>
                <c:pt idx="36">
                  <c:v>-11.0189</c:v>
                </c:pt>
                <c:pt idx="37">
                  <c:v>-11.376099999999999</c:v>
                </c:pt>
                <c:pt idx="38">
                  <c:v>-11.719099999999999</c:v>
                </c:pt>
                <c:pt idx="39">
                  <c:v>-12.045500000000001</c:v>
                </c:pt>
                <c:pt idx="40">
                  <c:v>-12.352499999999999</c:v>
                </c:pt>
                <c:pt idx="41">
                  <c:v>-12.640499999999999</c:v>
                </c:pt>
                <c:pt idx="42">
                  <c:v>-12.9185</c:v>
                </c:pt>
                <c:pt idx="43">
                  <c:v>-13.187200000000001</c:v>
                </c:pt>
                <c:pt idx="44">
                  <c:v>-13.433400000000001</c:v>
                </c:pt>
                <c:pt idx="45">
                  <c:v>-13.6646</c:v>
                </c:pt>
                <c:pt idx="46">
                  <c:v>-13.8851</c:v>
                </c:pt>
                <c:pt idx="47">
                  <c:v>-14.0863</c:v>
                </c:pt>
                <c:pt idx="48">
                  <c:v>-14.273</c:v>
                </c:pt>
                <c:pt idx="49">
                  <c:v>-14.4457</c:v>
                </c:pt>
                <c:pt idx="50">
                  <c:v>-14.598699999999999</c:v>
                </c:pt>
                <c:pt idx="51">
                  <c:v>-14.7387</c:v>
                </c:pt>
                <c:pt idx="52">
                  <c:v>-14.8637</c:v>
                </c:pt>
                <c:pt idx="53">
                  <c:v>-14.9748</c:v>
                </c:pt>
                <c:pt idx="54">
                  <c:v>-15.071999999999999</c:v>
                </c:pt>
                <c:pt idx="55">
                  <c:v>-15.1562</c:v>
                </c:pt>
                <c:pt idx="56">
                  <c:v>-15.225099999999999</c:v>
                </c:pt>
                <c:pt idx="57">
                  <c:v>-15.276199999999999</c:v>
                </c:pt>
                <c:pt idx="58">
                  <c:v>-15.313499999999999</c:v>
                </c:pt>
                <c:pt idx="59">
                  <c:v>-15.335000000000001</c:v>
                </c:pt>
                <c:pt idx="60">
                  <c:v>-15.346299999999999</c:v>
                </c:pt>
                <c:pt idx="61">
                  <c:v>-15.338200000000001</c:v>
                </c:pt>
                <c:pt idx="62">
                  <c:v>-15.3101</c:v>
                </c:pt>
                <c:pt idx="63">
                  <c:v>-15.273</c:v>
                </c:pt>
                <c:pt idx="64">
                  <c:v>-15.2195</c:v>
                </c:pt>
                <c:pt idx="65">
                  <c:v>-15.150600000000001</c:v>
                </c:pt>
                <c:pt idx="66">
                  <c:v>-15.0626</c:v>
                </c:pt>
                <c:pt idx="67">
                  <c:v>-14.9635</c:v>
                </c:pt>
                <c:pt idx="68">
                  <c:v>-14.8483</c:v>
                </c:pt>
                <c:pt idx="69">
                  <c:v>-14.7188</c:v>
                </c:pt>
                <c:pt idx="70">
                  <c:v>-14.5717</c:v>
                </c:pt>
                <c:pt idx="71">
                  <c:v>-14.411099999999999</c:v>
                </c:pt>
                <c:pt idx="72">
                  <c:v>-14.2355</c:v>
                </c:pt>
                <c:pt idx="73">
                  <c:v>-14.047599999999999</c:v>
                </c:pt>
                <c:pt idx="74">
                  <c:v>-13.850199999999999</c:v>
                </c:pt>
                <c:pt idx="75">
                  <c:v>-13.6411</c:v>
                </c:pt>
                <c:pt idx="76">
                  <c:v>-13.4122</c:v>
                </c:pt>
                <c:pt idx="77">
                  <c:v>-13.1707</c:v>
                </c:pt>
                <c:pt idx="78">
                  <c:v>-12.915900000000001</c:v>
                </c:pt>
                <c:pt idx="79">
                  <c:v>-12.652799999999999</c:v>
                </c:pt>
                <c:pt idx="80">
                  <c:v>-12.3675</c:v>
                </c:pt>
                <c:pt idx="81">
                  <c:v>-12.070600000000001</c:v>
                </c:pt>
                <c:pt idx="82">
                  <c:v>-11.7636</c:v>
                </c:pt>
                <c:pt idx="83">
                  <c:v>-11.449199999999999</c:v>
                </c:pt>
                <c:pt idx="84">
                  <c:v>-11.117699999999999</c:v>
                </c:pt>
                <c:pt idx="85">
                  <c:v>-10.7781</c:v>
                </c:pt>
                <c:pt idx="86">
                  <c:v>-10.4129</c:v>
                </c:pt>
                <c:pt idx="87">
                  <c:v>-10.0382</c:v>
                </c:pt>
                <c:pt idx="88">
                  <c:v>-9.6609800000000003</c:v>
                </c:pt>
                <c:pt idx="89">
                  <c:v>-9.2742199999999997</c:v>
                </c:pt>
                <c:pt idx="90">
                  <c:v>-8.8763500000000004</c:v>
                </c:pt>
                <c:pt idx="91">
                  <c:v>-8.4682899999999997</c:v>
                </c:pt>
                <c:pt idx="92">
                  <c:v>-8.0541300000000007</c:v>
                </c:pt>
                <c:pt idx="93">
                  <c:v>-7.6258699999999999</c:v>
                </c:pt>
                <c:pt idx="94">
                  <c:v>-7.1957000000000004</c:v>
                </c:pt>
                <c:pt idx="95">
                  <c:v>-6.7557400000000003</c:v>
                </c:pt>
                <c:pt idx="96">
                  <c:v>-6.3079799999999997</c:v>
                </c:pt>
                <c:pt idx="97">
                  <c:v>-5.8627099999999999</c:v>
                </c:pt>
                <c:pt idx="98">
                  <c:v>-5.4112499999999999</c:v>
                </c:pt>
                <c:pt idx="99">
                  <c:v>-4.9554900000000002</c:v>
                </c:pt>
                <c:pt idx="100">
                  <c:v>-4.5024300000000004</c:v>
                </c:pt>
                <c:pt idx="101">
                  <c:v>-4.0513599999999999</c:v>
                </c:pt>
                <c:pt idx="102">
                  <c:v>-3.5909</c:v>
                </c:pt>
                <c:pt idx="103">
                  <c:v>-3.1339399999999999</c:v>
                </c:pt>
                <c:pt idx="104">
                  <c:v>-2.6736800000000001</c:v>
                </c:pt>
                <c:pt idx="105">
                  <c:v>-2.2212100000000001</c:v>
                </c:pt>
                <c:pt idx="106">
                  <c:v>-1.7685500000000001</c:v>
                </c:pt>
                <c:pt idx="107">
                  <c:v>-1.3333900000000001</c:v>
                </c:pt>
                <c:pt idx="108">
                  <c:v>-0.90972399999999998</c:v>
                </c:pt>
                <c:pt idx="109">
                  <c:v>-0.49146099999999998</c:v>
                </c:pt>
                <c:pt idx="110">
                  <c:v>-0.103099</c:v>
                </c:pt>
                <c:pt idx="111">
                  <c:v>0.28366400000000003</c:v>
                </c:pt>
                <c:pt idx="112">
                  <c:v>0.65182700000000005</c:v>
                </c:pt>
                <c:pt idx="113">
                  <c:v>0.98799000000000003</c:v>
                </c:pt>
                <c:pt idx="114">
                  <c:v>1.31595</c:v>
                </c:pt>
                <c:pt idx="115">
                  <c:v>1.6135200000000001</c:v>
                </c:pt>
                <c:pt idx="116">
                  <c:v>1.8883799999999999</c:v>
                </c:pt>
                <c:pt idx="117">
                  <c:v>2.1452399999999998</c:v>
                </c:pt>
                <c:pt idx="118">
                  <c:v>2.3483999999999998</c:v>
                </c:pt>
                <c:pt idx="119">
                  <c:v>2.5273699999999999</c:v>
                </c:pt>
                <c:pt idx="120">
                  <c:v>2.6581299999999999</c:v>
                </c:pt>
                <c:pt idx="121">
                  <c:v>2.7559900000000002</c:v>
                </c:pt>
                <c:pt idx="122">
                  <c:v>2.8036500000000002</c:v>
                </c:pt>
                <c:pt idx="123">
                  <c:v>2.7988200000000001</c:v>
                </c:pt>
                <c:pt idx="124">
                  <c:v>2.7240799999999998</c:v>
                </c:pt>
                <c:pt idx="125">
                  <c:v>2.59754</c:v>
                </c:pt>
                <c:pt idx="126">
                  <c:v>2.4121100000000002</c:v>
                </c:pt>
                <c:pt idx="127">
                  <c:v>2.1786699999999999</c:v>
                </c:pt>
                <c:pt idx="128">
                  <c:v>1.8439300000000001</c:v>
                </c:pt>
                <c:pt idx="129">
                  <c:v>1.47309</c:v>
                </c:pt>
                <c:pt idx="130">
                  <c:v>1.0045599999999999</c:v>
                </c:pt>
                <c:pt idx="131">
                  <c:v>0.45311899999999999</c:v>
                </c:pt>
                <c:pt idx="132">
                  <c:v>-0.178618</c:v>
                </c:pt>
                <c:pt idx="133">
                  <c:v>-0.91625599999999996</c:v>
                </c:pt>
                <c:pt idx="134">
                  <c:v>-1.7539899999999999</c:v>
                </c:pt>
                <c:pt idx="135">
                  <c:v>-2.6726299999999998</c:v>
                </c:pt>
                <c:pt idx="136">
                  <c:v>-3.73977</c:v>
                </c:pt>
                <c:pt idx="137">
                  <c:v>-4.8734999999999999</c:v>
                </c:pt>
                <c:pt idx="138">
                  <c:v>-6.1608400000000003</c:v>
                </c:pt>
                <c:pt idx="139">
                  <c:v>-7.5992800000000003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79-4D86-81E1-B38DF2C76A6D}"/>
            </c:ext>
          </c:extLst>
        </c:ser>
        <c:ser>
          <c:idx val="3"/>
          <c:order val="3"/>
          <c:tx>
            <c:strRef>
              <c:f>'Octane Prod'!$E$34</c:f>
              <c:strCache>
                <c:ptCount val="1"/>
                <c:pt idx="0">
                  <c:v>440K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'Octane Prod'!$A$35:$A$184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xVal>
          <c:yVal>
            <c:numRef>
              <c:f>'Octane Prod'!$E$35:$E$179</c:f>
              <c:numCache>
                <c:formatCode>General</c:formatCode>
                <c:ptCount val="145"/>
                <c:pt idx="0">
                  <c:v>1</c:v>
                </c:pt>
                <c:pt idx="1">
                  <c:v>1.8160099999999999</c:v>
                </c:pt>
                <c:pt idx="2">
                  <c:v>2.01702</c:v>
                </c:pt>
                <c:pt idx="3">
                  <c:v>1.8919299999999999</c:v>
                </c:pt>
                <c:pt idx="4">
                  <c:v>1.5576399999999999</c:v>
                </c:pt>
                <c:pt idx="5">
                  <c:v>1.0774600000000001</c:v>
                </c:pt>
                <c:pt idx="6">
                  <c:v>0.49066700000000002</c:v>
                </c:pt>
                <c:pt idx="7">
                  <c:v>-0.17202200000000001</c:v>
                </c:pt>
                <c:pt idx="8">
                  <c:v>-0.89491100000000001</c:v>
                </c:pt>
                <c:pt idx="9">
                  <c:v>-1.6543000000000001</c:v>
                </c:pt>
                <c:pt idx="10">
                  <c:v>-2.4499900000000001</c:v>
                </c:pt>
                <c:pt idx="11">
                  <c:v>-3.2646799999999998</c:v>
                </c:pt>
                <c:pt idx="12">
                  <c:v>-4.0993700000000004</c:v>
                </c:pt>
                <c:pt idx="13">
                  <c:v>-4.9423599999999999</c:v>
                </c:pt>
                <c:pt idx="14">
                  <c:v>-5.7891399999999997</c:v>
                </c:pt>
                <c:pt idx="15">
                  <c:v>-6.6380299999999997</c:v>
                </c:pt>
                <c:pt idx="16">
                  <c:v>-7.4842199999999997</c:v>
                </c:pt>
                <c:pt idx="17">
                  <c:v>-8.3217099999999995</c:v>
                </c:pt>
                <c:pt idx="18">
                  <c:v>-9.1488999999999994</c:v>
                </c:pt>
                <c:pt idx="19">
                  <c:v>-9.9655900000000006</c:v>
                </c:pt>
                <c:pt idx="20">
                  <c:v>-10.7699</c:v>
                </c:pt>
                <c:pt idx="21">
                  <c:v>-11.5654</c:v>
                </c:pt>
                <c:pt idx="22">
                  <c:v>-12.3423</c:v>
                </c:pt>
                <c:pt idx="23">
                  <c:v>-13.103899999999999</c:v>
                </c:pt>
                <c:pt idx="24">
                  <c:v>-13.854900000000001</c:v>
                </c:pt>
                <c:pt idx="25">
                  <c:v>-14.584199999999999</c:v>
                </c:pt>
                <c:pt idx="26">
                  <c:v>-15.2989</c:v>
                </c:pt>
                <c:pt idx="27">
                  <c:v>-15.9902</c:v>
                </c:pt>
                <c:pt idx="28">
                  <c:v>-16.6675</c:v>
                </c:pt>
                <c:pt idx="29">
                  <c:v>-17.319199999999999</c:v>
                </c:pt>
                <c:pt idx="30">
                  <c:v>-17.956</c:v>
                </c:pt>
                <c:pt idx="31">
                  <c:v>-18.5763</c:v>
                </c:pt>
                <c:pt idx="32">
                  <c:v>-19.166499999999999</c:v>
                </c:pt>
                <c:pt idx="33">
                  <c:v>-19.741900000000001</c:v>
                </c:pt>
                <c:pt idx="34">
                  <c:v>-20.299199999999999</c:v>
                </c:pt>
                <c:pt idx="35">
                  <c:v>-20.842700000000001</c:v>
                </c:pt>
                <c:pt idx="36">
                  <c:v>-21.3522</c:v>
                </c:pt>
                <c:pt idx="37">
                  <c:v>-21.8477</c:v>
                </c:pt>
                <c:pt idx="38">
                  <c:v>-22.331900000000001</c:v>
                </c:pt>
                <c:pt idx="39">
                  <c:v>-22.7927</c:v>
                </c:pt>
                <c:pt idx="40">
                  <c:v>-23.228999999999999</c:v>
                </c:pt>
                <c:pt idx="41">
                  <c:v>-23.643000000000001</c:v>
                </c:pt>
                <c:pt idx="42">
                  <c:v>-24.0426</c:v>
                </c:pt>
                <c:pt idx="43">
                  <c:v>-24.4209</c:v>
                </c:pt>
                <c:pt idx="44">
                  <c:v>-24.775099999999998</c:v>
                </c:pt>
                <c:pt idx="45">
                  <c:v>-25.113700000000001</c:v>
                </c:pt>
                <c:pt idx="46">
                  <c:v>-25.4374</c:v>
                </c:pt>
                <c:pt idx="47">
                  <c:v>-25.7346</c:v>
                </c:pt>
                <c:pt idx="48">
                  <c:v>-26.0152</c:v>
                </c:pt>
                <c:pt idx="49">
                  <c:v>-26.279599999999999</c:v>
                </c:pt>
                <c:pt idx="50">
                  <c:v>-26.517499999999998</c:v>
                </c:pt>
                <c:pt idx="51">
                  <c:v>-26.7332</c:v>
                </c:pt>
                <c:pt idx="52">
                  <c:v>-26.9422</c:v>
                </c:pt>
                <c:pt idx="53">
                  <c:v>-27.1328</c:v>
                </c:pt>
                <c:pt idx="54">
                  <c:v>-27.293299999999999</c:v>
                </c:pt>
                <c:pt idx="55">
                  <c:v>-27.4421</c:v>
                </c:pt>
                <c:pt idx="56">
                  <c:v>-27.573799999999999</c:v>
                </c:pt>
                <c:pt idx="57">
                  <c:v>-27.6721</c:v>
                </c:pt>
                <c:pt idx="58">
                  <c:v>-27.756599999999999</c:v>
                </c:pt>
                <c:pt idx="59">
                  <c:v>-27.827100000000002</c:v>
                </c:pt>
                <c:pt idx="60">
                  <c:v>-27.874300000000002</c:v>
                </c:pt>
                <c:pt idx="61">
                  <c:v>-27.908100000000001</c:v>
                </c:pt>
                <c:pt idx="62">
                  <c:v>-27.919899999999998</c:v>
                </c:pt>
                <c:pt idx="63">
                  <c:v>-27.907299999999999</c:v>
                </c:pt>
                <c:pt idx="64">
                  <c:v>-27.8857</c:v>
                </c:pt>
                <c:pt idx="65">
                  <c:v>-27.8489</c:v>
                </c:pt>
                <c:pt idx="66">
                  <c:v>-27.783000000000001</c:v>
                </c:pt>
                <c:pt idx="67">
                  <c:v>-27.696899999999999</c:v>
                </c:pt>
                <c:pt idx="68">
                  <c:v>-27.590699999999998</c:v>
                </c:pt>
                <c:pt idx="69">
                  <c:v>-27.4664</c:v>
                </c:pt>
                <c:pt idx="70">
                  <c:v>-27.33</c:v>
                </c:pt>
                <c:pt idx="71">
                  <c:v>-27.1663</c:v>
                </c:pt>
                <c:pt idx="72">
                  <c:v>-26.9863</c:v>
                </c:pt>
                <c:pt idx="73">
                  <c:v>-26.785399999999999</c:v>
                </c:pt>
                <c:pt idx="74">
                  <c:v>-26.5745</c:v>
                </c:pt>
                <c:pt idx="75">
                  <c:v>-26.340599999999998</c:v>
                </c:pt>
                <c:pt idx="76">
                  <c:v>-26.087399999999999</c:v>
                </c:pt>
                <c:pt idx="77">
                  <c:v>-25.8203</c:v>
                </c:pt>
                <c:pt idx="78">
                  <c:v>-25.533300000000001</c:v>
                </c:pt>
                <c:pt idx="79">
                  <c:v>-25.2226</c:v>
                </c:pt>
                <c:pt idx="80">
                  <c:v>-24.892499999999998</c:v>
                </c:pt>
                <c:pt idx="81">
                  <c:v>-24.5505</c:v>
                </c:pt>
                <c:pt idx="82">
                  <c:v>-24.190200000000001</c:v>
                </c:pt>
                <c:pt idx="83">
                  <c:v>-23.8079</c:v>
                </c:pt>
                <c:pt idx="84">
                  <c:v>-23.402100000000001</c:v>
                </c:pt>
                <c:pt idx="85">
                  <c:v>-22.981200000000001</c:v>
                </c:pt>
                <c:pt idx="86">
                  <c:v>-22.545200000000001</c:v>
                </c:pt>
                <c:pt idx="87">
                  <c:v>-22.095700000000001</c:v>
                </c:pt>
                <c:pt idx="88">
                  <c:v>-21.6187</c:v>
                </c:pt>
                <c:pt idx="89">
                  <c:v>-21.136299999999999</c:v>
                </c:pt>
                <c:pt idx="90">
                  <c:v>-20.631</c:v>
                </c:pt>
                <c:pt idx="91">
                  <c:v>-20.1084</c:v>
                </c:pt>
                <c:pt idx="92">
                  <c:v>-19.5746</c:v>
                </c:pt>
                <c:pt idx="93">
                  <c:v>-19.020499999999998</c:v>
                </c:pt>
                <c:pt idx="94">
                  <c:v>-18.447099999999999</c:v>
                </c:pt>
                <c:pt idx="95">
                  <c:v>-17.869</c:v>
                </c:pt>
                <c:pt idx="96">
                  <c:v>-17.277699999999999</c:v>
                </c:pt>
                <c:pt idx="97">
                  <c:v>-16.661899999999999</c:v>
                </c:pt>
                <c:pt idx="98">
                  <c:v>-16.033999999999999</c:v>
                </c:pt>
                <c:pt idx="99">
                  <c:v>-15.3947</c:v>
                </c:pt>
                <c:pt idx="100">
                  <c:v>-14.7514</c:v>
                </c:pt>
                <c:pt idx="101">
                  <c:v>-14.091100000000001</c:v>
                </c:pt>
                <c:pt idx="102">
                  <c:v>-13.4278</c:v>
                </c:pt>
                <c:pt idx="103">
                  <c:v>-12.757</c:v>
                </c:pt>
                <c:pt idx="104">
                  <c:v>-12.074199999999999</c:v>
                </c:pt>
                <c:pt idx="105">
                  <c:v>-11.3843</c:v>
                </c:pt>
                <c:pt idx="106">
                  <c:v>-10.684900000000001</c:v>
                </c:pt>
                <c:pt idx="107">
                  <c:v>-9.9893099999999997</c:v>
                </c:pt>
                <c:pt idx="108">
                  <c:v>-9.2856000000000005</c:v>
                </c:pt>
                <c:pt idx="109">
                  <c:v>-8.5981900000000007</c:v>
                </c:pt>
                <c:pt idx="110">
                  <c:v>-7.9039700000000002</c:v>
                </c:pt>
                <c:pt idx="111">
                  <c:v>-7.2218600000000004</c:v>
                </c:pt>
                <c:pt idx="112">
                  <c:v>-6.53965</c:v>
                </c:pt>
                <c:pt idx="113">
                  <c:v>-5.8563400000000003</c:v>
                </c:pt>
                <c:pt idx="114">
                  <c:v>-5.19503</c:v>
                </c:pt>
                <c:pt idx="115">
                  <c:v>-4.5603199999999999</c:v>
                </c:pt>
                <c:pt idx="116">
                  <c:v>-3.9264100000000002</c:v>
                </c:pt>
                <c:pt idx="117">
                  <c:v>-3.3075999999999999</c:v>
                </c:pt>
                <c:pt idx="118">
                  <c:v>-2.7203900000000001</c:v>
                </c:pt>
                <c:pt idx="119">
                  <c:v>-2.1604700000000001</c:v>
                </c:pt>
                <c:pt idx="120">
                  <c:v>-1.6139600000000001</c:v>
                </c:pt>
                <c:pt idx="121">
                  <c:v>-1.1110500000000001</c:v>
                </c:pt>
                <c:pt idx="122">
                  <c:v>-0.62724100000000005</c:v>
                </c:pt>
                <c:pt idx="123">
                  <c:v>-0.21653</c:v>
                </c:pt>
                <c:pt idx="124">
                  <c:v>0.168681</c:v>
                </c:pt>
                <c:pt idx="125">
                  <c:v>0.48579299999999997</c:v>
                </c:pt>
                <c:pt idx="126">
                  <c:v>0.75920399999999999</c:v>
                </c:pt>
                <c:pt idx="127">
                  <c:v>0.967615</c:v>
                </c:pt>
                <c:pt idx="128">
                  <c:v>1.14503</c:v>
                </c:pt>
                <c:pt idx="129">
                  <c:v>1.23444</c:v>
                </c:pt>
                <c:pt idx="130">
                  <c:v>1.2620499999999999</c:v>
                </c:pt>
                <c:pt idx="131">
                  <c:v>1.21566</c:v>
                </c:pt>
                <c:pt idx="132">
                  <c:v>1.1419699999999999</c:v>
                </c:pt>
                <c:pt idx="133">
                  <c:v>0.95718199999999998</c:v>
                </c:pt>
                <c:pt idx="134">
                  <c:v>0.67829300000000003</c:v>
                </c:pt>
                <c:pt idx="135">
                  <c:v>0.29870400000000003</c:v>
                </c:pt>
                <c:pt idx="136">
                  <c:v>-0.17918500000000001</c:v>
                </c:pt>
                <c:pt idx="137">
                  <c:v>-0.749274</c:v>
                </c:pt>
                <c:pt idx="138">
                  <c:v>-1.47916</c:v>
                </c:pt>
                <c:pt idx="139">
                  <c:v>-2.3422499999999999</c:v>
                </c:pt>
                <c:pt idx="140">
                  <c:v>-3.2920400000000001</c:v>
                </c:pt>
                <c:pt idx="141">
                  <c:v>-4.3309300000000004</c:v>
                </c:pt>
                <c:pt idx="142">
                  <c:v>-5.5726199999999997</c:v>
                </c:pt>
                <c:pt idx="143">
                  <c:v>-6.8908100000000001</c:v>
                </c:pt>
                <c:pt idx="144">
                  <c:v>-8.3731000000000009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79-4D86-81E1-B38DF2C76A6D}"/>
            </c:ext>
          </c:extLst>
        </c:ser>
        <c:ser>
          <c:idx val="4"/>
          <c:order val="4"/>
          <c:tx>
            <c:strRef>
              <c:f>'Octane Prod'!$F$34</c:f>
              <c:strCache>
                <c:ptCount val="1"/>
                <c:pt idx="0">
                  <c:v>410K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'Octane Prod'!$A$35:$A$186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</c:numCache>
            </c:numRef>
          </c:xVal>
          <c:yVal>
            <c:numRef>
              <c:f>'Octane Prod'!$F$35:$F$185</c:f>
              <c:numCache>
                <c:formatCode>General</c:formatCode>
                <c:ptCount val="151"/>
                <c:pt idx="0">
                  <c:v>1</c:v>
                </c:pt>
                <c:pt idx="1">
                  <c:v>1.2496700000000001</c:v>
                </c:pt>
                <c:pt idx="2">
                  <c:v>0.900335</c:v>
                </c:pt>
                <c:pt idx="3">
                  <c:v>0.24180299999999999</c:v>
                </c:pt>
                <c:pt idx="4">
                  <c:v>-0.61602999999999997</c:v>
                </c:pt>
                <c:pt idx="5">
                  <c:v>-1.59666</c:v>
                </c:pt>
                <c:pt idx="6">
                  <c:v>-2.6720899999999999</c:v>
                </c:pt>
                <c:pt idx="7">
                  <c:v>-3.81223</c:v>
                </c:pt>
                <c:pt idx="8">
                  <c:v>-4.9935600000000004</c:v>
                </c:pt>
                <c:pt idx="9">
                  <c:v>-6.2081900000000001</c:v>
                </c:pt>
                <c:pt idx="10">
                  <c:v>-7.44062</c:v>
                </c:pt>
                <c:pt idx="11">
                  <c:v>-8.6820599999999999</c:v>
                </c:pt>
                <c:pt idx="12">
                  <c:v>-9.9257899999999992</c:v>
                </c:pt>
                <c:pt idx="13">
                  <c:v>-11.1607</c:v>
                </c:pt>
                <c:pt idx="14">
                  <c:v>-12.383100000000001</c:v>
                </c:pt>
                <c:pt idx="15">
                  <c:v>-13.5929</c:v>
                </c:pt>
                <c:pt idx="16">
                  <c:v>-14.792899999999999</c:v>
                </c:pt>
                <c:pt idx="17">
                  <c:v>-15.975099999999999</c:v>
                </c:pt>
                <c:pt idx="18">
                  <c:v>-17.130199999999999</c:v>
                </c:pt>
                <c:pt idx="19">
                  <c:v>-18.265999999999998</c:v>
                </c:pt>
                <c:pt idx="20">
                  <c:v>-19.376799999999999</c:v>
                </c:pt>
                <c:pt idx="21">
                  <c:v>-20.473400000000002</c:v>
                </c:pt>
                <c:pt idx="22">
                  <c:v>-21.539899999999999</c:v>
                </c:pt>
                <c:pt idx="23">
                  <c:v>-22.575800000000001</c:v>
                </c:pt>
                <c:pt idx="24">
                  <c:v>-23.587800000000001</c:v>
                </c:pt>
                <c:pt idx="25">
                  <c:v>-24.5732</c:v>
                </c:pt>
                <c:pt idx="26">
                  <c:v>-25.5383</c:v>
                </c:pt>
                <c:pt idx="27">
                  <c:v>-26.470600000000001</c:v>
                </c:pt>
                <c:pt idx="28">
                  <c:v>-27.367799999999999</c:v>
                </c:pt>
                <c:pt idx="29">
                  <c:v>-28.247399999999999</c:v>
                </c:pt>
                <c:pt idx="30">
                  <c:v>-29.099900000000002</c:v>
                </c:pt>
                <c:pt idx="31">
                  <c:v>-29.921099999999999</c:v>
                </c:pt>
                <c:pt idx="32">
                  <c:v>-30.721</c:v>
                </c:pt>
                <c:pt idx="33">
                  <c:v>-31.491199999999999</c:v>
                </c:pt>
                <c:pt idx="34">
                  <c:v>-32.231299999999997</c:v>
                </c:pt>
                <c:pt idx="35">
                  <c:v>-32.9512</c:v>
                </c:pt>
                <c:pt idx="36">
                  <c:v>-33.646999999999998</c:v>
                </c:pt>
                <c:pt idx="37">
                  <c:v>-34.313299999999998</c:v>
                </c:pt>
                <c:pt idx="38">
                  <c:v>-34.952100000000002</c:v>
                </c:pt>
                <c:pt idx="39">
                  <c:v>-35.567900000000002</c:v>
                </c:pt>
                <c:pt idx="40">
                  <c:v>-36.1526</c:v>
                </c:pt>
                <c:pt idx="41">
                  <c:v>-36.713299999999997</c:v>
                </c:pt>
                <c:pt idx="42">
                  <c:v>-37.257100000000001</c:v>
                </c:pt>
                <c:pt idx="43">
                  <c:v>-37.770600000000002</c:v>
                </c:pt>
                <c:pt idx="44">
                  <c:v>-38.2577</c:v>
                </c:pt>
                <c:pt idx="45">
                  <c:v>-38.729700000000001</c:v>
                </c:pt>
                <c:pt idx="46">
                  <c:v>-39.174700000000001</c:v>
                </c:pt>
                <c:pt idx="47">
                  <c:v>-39.595799999999997</c:v>
                </c:pt>
                <c:pt idx="48">
                  <c:v>-39.998600000000003</c:v>
                </c:pt>
                <c:pt idx="49">
                  <c:v>-40.368000000000002</c:v>
                </c:pt>
                <c:pt idx="50">
                  <c:v>-40.722900000000003</c:v>
                </c:pt>
                <c:pt idx="51">
                  <c:v>-41.042499999999997</c:v>
                </c:pt>
                <c:pt idx="52">
                  <c:v>-41.332700000000003</c:v>
                </c:pt>
                <c:pt idx="53">
                  <c:v>-41.5976</c:v>
                </c:pt>
                <c:pt idx="54">
                  <c:v>-41.849800000000002</c:v>
                </c:pt>
                <c:pt idx="55">
                  <c:v>-42.069600000000001</c:v>
                </c:pt>
                <c:pt idx="56">
                  <c:v>-42.2742</c:v>
                </c:pt>
                <c:pt idx="57">
                  <c:v>-42.449199999999998</c:v>
                </c:pt>
                <c:pt idx="58">
                  <c:v>-42.607199999999999</c:v>
                </c:pt>
                <c:pt idx="59">
                  <c:v>-42.746200000000002</c:v>
                </c:pt>
                <c:pt idx="60">
                  <c:v>-42.852200000000003</c:v>
                </c:pt>
                <c:pt idx="61">
                  <c:v>-42.950200000000002</c:v>
                </c:pt>
                <c:pt idx="62">
                  <c:v>-43.014899999999997</c:v>
                </c:pt>
                <c:pt idx="63">
                  <c:v>-43.0565</c:v>
                </c:pt>
                <c:pt idx="64">
                  <c:v>-43.080399999999997</c:v>
                </c:pt>
                <c:pt idx="65">
                  <c:v>-43.080500000000001</c:v>
                </c:pt>
                <c:pt idx="66">
                  <c:v>-43.0533</c:v>
                </c:pt>
                <c:pt idx="67">
                  <c:v>-43.008299999999998</c:v>
                </c:pt>
                <c:pt idx="68">
                  <c:v>-42.934199999999997</c:v>
                </c:pt>
                <c:pt idx="69">
                  <c:v>-42.8476</c:v>
                </c:pt>
                <c:pt idx="70">
                  <c:v>-42.741599999999998</c:v>
                </c:pt>
                <c:pt idx="71">
                  <c:v>-42.6096</c:v>
                </c:pt>
                <c:pt idx="72">
                  <c:v>-42.447800000000001</c:v>
                </c:pt>
                <c:pt idx="73">
                  <c:v>-42.270600000000002</c:v>
                </c:pt>
                <c:pt idx="74">
                  <c:v>-42.073700000000002</c:v>
                </c:pt>
                <c:pt idx="75">
                  <c:v>-41.850499999999997</c:v>
                </c:pt>
                <c:pt idx="76">
                  <c:v>-41.603099999999998</c:v>
                </c:pt>
                <c:pt idx="77">
                  <c:v>-41.34</c:v>
                </c:pt>
                <c:pt idx="78">
                  <c:v>-41.047899999999998</c:v>
                </c:pt>
                <c:pt idx="79">
                  <c:v>-40.732700000000001</c:v>
                </c:pt>
                <c:pt idx="80">
                  <c:v>-40.3964</c:v>
                </c:pt>
                <c:pt idx="81">
                  <c:v>-40.034500000000001</c:v>
                </c:pt>
                <c:pt idx="82">
                  <c:v>-39.648299999999999</c:v>
                </c:pt>
                <c:pt idx="83">
                  <c:v>-39.241399999999999</c:v>
                </c:pt>
                <c:pt idx="84">
                  <c:v>-38.808199999999999</c:v>
                </c:pt>
                <c:pt idx="85">
                  <c:v>-38.341799999999999</c:v>
                </c:pt>
                <c:pt idx="86">
                  <c:v>-37.865099999999998</c:v>
                </c:pt>
                <c:pt idx="87">
                  <c:v>-37.361499999999999</c:v>
                </c:pt>
                <c:pt idx="88">
                  <c:v>-36.833399999999997</c:v>
                </c:pt>
                <c:pt idx="89">
                  <c:v>-36.287199999999999</c:v>
                </c:pt>
                <c:pt idx="90">
                  <c:v>-35.7224</c:v>
                </c:pt>
                <c:pt idx="91">
                  <c:v>-35.124600000000001</c:v>
                </c:pt>
                <c:pt idx="92">
                  <c:v>-34.505899999999997</c:v>
                </c:pt>
                <c:pt idx="93">
                  <c:v>-33.871899999999997</c:v>
                </c:pt>
                <c:pt idx="94">
                  <c:v>-33.207999999999998</c:v>
                </c:pt>
                <c:pt idx="95">
                  <c:v>-32.5289</c:v>
                </c:pt>
                <c:pt idx="96">
                  <c:v>-31.814</c:v>
                </c:pt>
                <c:pt idx="97">
                  <c:v>-31.081499999999998</c:v>
                </c:pt>
                <c:pt idx="98">
                  <c:v>-30.323699999999999</c:v>
                </c:pt>
                <c:pt idx="99">
                  <c:v>-29.545500000000001</c:v>
                </c:pt>
                <c:pt idx="100">
                  <c:v>-28.748799999999999</c:v>
                </c:pt>
                <c:pt idx="101">
                  <c:v>-27.933700000000002</c:v>
                </c:pt>
                <c:pt idx="102">
                  <c:v>-27.102399999999999</c:v>
                </c:pt>
                <c:pt idx="103">
                  <c:v>-26.2303</c:v>
                </c:pt>
                <c:pt idx="104">
                  <c:v>-25.342300000000002</c:v>
                </c:pt>
                <c:pt idx="105">
                  <c:v>-24.442799999999998</c:v>
                </c:pt>
                <c:pt idx="106">
                  <c:v>-23.508500000000002</c:v>
                </c:pt>
                <c:pt idx="107">
                  <c:v>-22.568899999999999</c:v>
                </c:pt>
                <c:pt idx="108">
                  <c:v>-21.6112</c:v>
                </c:pt>
                <c:pt idx="109">
                  <c:v>-20.659700000000001</c:v>
                </c:pt>
                <c:pt idx="110">
                  <c:v>-19.682099999999998</c:v>
                </c:pt>
                <c:pt idx="111">
                  <c:v>-18.679099999999998</c:v>
                </c:pt>
                <c:pt idx="112">
                  <c:v>-17.6891</c:v>
                </c:pt>
                <c:pt idx="113">
                  <c:v>-16.696999999999999</c:v>
                </c:pt>
                <c:pt idx="114">
                  <c:v>-15.6898</c:v>
                </c:pt>
                <c:pt idx="115">
                  <c:v>-14.696400000000001</c:v>
                </c:pt>
                <c:pt idx="116">
                  <c:v>-13.6934</c:v>
                </c:pt>
                <c:pt idx="117">
                  <c:v>-12.7026</c:v>
                </c:pt>
                <c:pt idx="118">
                  <c:v>-11.724299999999999</c:v>
                </c:pt>
                <c:pt idx="119">
                  <c:v>-10.7562</c:v>
                </c:pt>
                <c:pt idx="120">
                  <c:v>-9.8085000000000004</c:v>
                </c:pt>
                <c:pt idx="121">
                  <c:v>-8.8793299999999995</c:v>
                </c:pt>
                <c:pt idx="122">
                  <c:v>-7.98576</c:v>
                </c:pt>
                <c:pt idx="123">
                  <c:v>-7.09619</c:v>
                </c:pt>
                <c:pt idx="124">
                  <c:v>-6.2333299999999996</c:v>
                </c:pt>
                <c:pt idx="125">
                  <c:v>-5.39846</c:v>
                </c:pt>
                <c:pt idx="126">
                  <c:v>-4.61409</c:v>
                </c:pt>
                <c:pt idx="127">
                  <c:v>-3.8658199999999998</c:v>
                </c:pt>
                <c:pt idx="128">
                  <c:v>-3.1498599999999999</c:v>
                </c:pt>
                <c:pt idx="129">
                  <c:v>-2.48949</c:v>
                </c:pt>
                <c:pt idx="130">
                  <c:v>-1.90462</c:v>
                </c:pt>
                <c:pt idx="131">
                  <c:v>-1.3809499999999999</c:v>
                </c:pt>
                <c:pt idx="132">
                  <c:v>-0.908586</c:v>
                </c:pt>
                <c:pt idx="133">
                  <c:v>-0.51031899999999997</c:v>
                </c:pt>
                <c:pt idx="134">
                  <c:v>-0.207451</c:v>
                </c:pt>
                <c:pt idx="135">
                  <c:v>2.7416200000000002E-2</c:v>
                </c:pt>
                <c:pt idx="136">
                  <c:v>0.13838400000000001</c:v>
                </c:pt>
                <c:pt idx="137">
                  <c:v>0.24465100000000001</c:v>
                </c:pt>
                <c:pt idx="138">
                  <c:v>0.24471899999999999</c:v>
                </c:pt>
                <c:pt idx="139">
                  <c:v>0.13678599999999999</c:v>
                </c:pt>
                <c:pt idx="140">
                  <c:v>-2.5446099999999999E-2</c:v>
                </c:pt>
                <c:pt idx="141">
                  <c:v>-0.35817900000000003</c:v>
                </c:pt>
                <c:pt idx="142">
                  <c:v>-0.83291099999999996</c:v>
                </c:pt>
                <c:pt idx="143">
                  <c:v>-1.4162399999999999</c:v>
                </c:pt>
                <c:pt idx="144">
                  <c:v>-2.1581800000000002</c:v>
                </c:pt>
                <c:pt idx="145">
                  <c:v>-3.1223100000000001</c:v>
                </c:pt>
                <c:pt idx="146">
                  <c:v>-4.3521400000000003</c:v>
                </c:pt>
                <c:pt idx="147">
                  <c:v>-5.7556700000000003</c:v>
                </c:pt>
                <c:pt idx="148">
                  <c:v>-7.2776100000000001</c:v>
                </c:pt>
                <c:pt idx="149">
                  <c:v>-8.9480400000000007</c:v>
                </c:pt>
                <c:pt idx="150">
                  <c:v>-10.664099999999999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79-4D86-81E1-B38DF2C76A6D}"/>
            </c:ext>
          </c:extLst>
        </c:ser>
        <c:ser>
          <c:idx val="5"/>
          <c:order val="5"/>
          <c:tx>
            <c:strRef>
              <c:f>'Octane Prod'!$G$34</c:f>
              <c:strCache>
                <c:ptCount val="1"/>
                <c:pt idx="0">
                  <c:v>380K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'Octane Prod'!$A$35:$A$190</c:f>
              <c:numCache>
                <c:formatCode>General</c:formatCode>
                <c:ptCount val="1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</c:numCache>
            </c:numRef>
          </c:xVal>
          <c:yVal>
            <c:numRef>
              <c:f>'Octane Prod'!$G$35:$G$190</c:f>
              <c:numCache>
                <c:formatCode>General</c:formatCode>
                <c:ptCount val="156"/>
                <c:pt idx="0">
                  <c:v>1</c:v>
                </c:pt>
                <c:pt idx="1">
                  <c:v>0.55606199999999995</c:v>
                </c:pt>
                <c:pt idx="2">
                  <c:v>-0.46587699999999999</c:v>
                </c:pt>
                <c:pt idx="3">
                  <c:v>-1.7826200000000001</c:v>
                </c:pt>
                <c:pt idx="4">
                  <c:v>-3.2724500000000001</c:v>
                </c:pt>
                <c:pt idx="5">
                  <c:v>-4.87059</c:v>
                </c:pt>
                <c:pt idx="6">
                  <c:v>-6.5454299999999996</c:v>
                </c:pt>
                <c:pt idx="7">
                  <c:v>-8.2650699999999997</c:v>
                </c:pt>
                <c:pt idx="8">
                  <c:v>-10.0007</c:v>
                </c:pt>
                <c:pt idx="9">
                  <c:v>-11.7475</c:v>
                </c:pt>
                <c:pt idx="10">
                  <c:v>-13.496499999999999</c:v>
                </c:pt>
                <c:pt idx="11">
                  <c:v>-15.2355</c:v>
                </c:pt>
                <c:pt idx="12">
                  <c:v>-16.9573</c:v>
                </c:pt>
                <c:pt idx="13">
                  <c:v>-18.650500000000001</c:v>
                </c:pt>
                <c:pt idx="14">
                  <c:v>-20.3141</c:v>
                </c:pt>
                <c:pt idx="15">
                  <c:v>-21.9421</c:v>
                </c:pt>
                <c:pt idx="16">
                  <c:v>-23.5397</c:v>
                </c:pt>
                <c:pt idx="17">
                  <c:v>-25.099799999999998</c:v>
                </c:pt>
                <c:pt idx="18">
                  <c:v>-26.623000000000001</c:v>
                </c:pt>
                <c:pt idx="19">
                  <c:v>-28.112300000000001</c:v>
                </c:pt>
                <c:pt idx="20">
                  <c:v>-29.560300000000002</c:v>
                </c:pt>
                <c:pt idx="21">
                  <c:v>-30.969200000000001</c:v>
                </c:pt>
                <c:pt idx="22">
                  <c:v>-32.3444</c:v>
                </c:pt>
                <c:pt idx="23">
                  <c:v>-33.685299999999998</c:v>
                </c:pt>
                <c:pt idx="24">
                  <c:v>-34.988799999999998</c:v>
                </c:pt>
                <c:pt idx="25">
                  <c:v>-36.257599999999996</c:v>
                </c:pt>
                <c:pt idx="26">
                  <c:v>-37.487499999999997</c:v>
                </c:pt>
                <c:pt idx="27">
                  <c:v>-38.681800000000003</c:v>
                </c:pt>
                <c:pt idx="28">
                  <c:v>-39.832099999999997</c:v>
                </c:pt>
                <c:pt idx="29">
                  <c:v>-40.954799999999999</c:v>
                </c:pt>
                <c:pt idx="30">
                  <c:v>-42.04</c:v>
                </c:pt>
                <c:pt idx="31">
                  <c:v>-43.097099999999998</c:v>
                </c:pt>
                <c:pt idx="32">
                  <c:v>-44.120800000000003</c:v>
                </c:pt>
                <c:pt idx="33">
                  <c:v>-45.113599999999998</c:v>
                </c:pt>
                <c:pt idx="34">
                  <c:v>-46.073099999999997</c:v>
                </c:pt>
                <c:pt idx="35">
                  <c:v>-46.997</c:v>
                </c:pt>
                <c:pt idx="36">
                  <c:v>-47.892499999999998</c:v>
                </c:pt>
                <c:pt idx="37">
                  <c:v>-48.751100000000001</c:v>
                </c:pt>
                <c:pt idx="38">
                  <c:v>-49.5764</c:v>
                </c:pt>
                <c:pt idx="39">
                  <c:v>-50.360900000000001</c:v>
                </c:pt>
                <c:pt idx="40">
                  <c:v>-51.124400000000001</c:v>
                </c:pt>
                <c:pt idx="41">
                  <c:v>-51.8538</c:v>
                </c:pt>
                <c:pt idx="42">
                  <c:v>-52.558399999999999</c:v>
                </c:pt>
                <c:pt idx="43">
                  <c:v>-53.233699999999999</c:v>
                </c:pt>
                <c:pt idx="44">
                  <c:v>-53.876399999999997</c:v>
                </c:pt>
                <c:pt idx="45">
                  <c:v>-54.486400000000003</c:v>
                </c:pt>
                <c:pt idx="46">
                  <c:v>-55.078800000000001</c:v>
                </c:pt>
                <c:pt idx="47">
                  <c:v>-55.633800000000001</c:v>
                </c:pt>
                <c:pt idx="48">
                  <c:v>-56.155099999999997</c:v>
                </c:pt>
                <c:pt idx="49">
                  <c:v>-56.645800000000001</c:v>
                </c:pt>
                <c:pt idx="50">
                  <c:v>-57.122599999999998</c:v>
                </c:pt>
                <c:pt idx="51">
                  <c:v>-57.557400000000001</c:v>
                </c:pt>
                <c:pt idx="52">
                  <c:v>-57.9651</c:v>
                </c:pt>
                <c:pt idx="53">
                  <c:v>-58.334800000000001</c:v>
                </c:pt>
                <c:pt idx="54">
                  <c:v>-58.682899999999997</c:v>
                </c:pt>
                <c:pt idx="55">
                  <c:v>-59.006999999999998</c:v>
                </c:pt>
                <c:pt idx="56">
                  <c:v>-59.313000000000002</c:v>
                </c:pt>
                <c:pt idx="57">
                  <c:v>-59.5794</c:v>
                </c:pt>
                <c:pt idx="58">
                  <c:v>-59.819099999999999</c:v>
                </c:pt>
                <c:pt idx="59">
                  <c:v>-60.039499999999997</c:v>
                </c:pt>
                <c:pt idx="60">
                  <c:v>-60.225099999999998</c:v>
                </c:pt>
                <c:pt idx="61">
                  <c:v>-60.407400000000003</c:v>
                </c:pt>
                <c:pt idx="62">
                  <c:v>-60.551299999999998</c:v>
                </c:pt>
                <c:pt idx="63">
                  <c:v>-60.673499999999997</c:v>
                </c:pt>
                <c:pt idx="64">
                  <c:v>-60.761400000000002</c:v>
                </c:pt>
                <c:pt idx="65">
                  <c:v>-60.830199999999998</c:v>
                </c:pt>
                <c:pt idx="66">
                  <c:v>-60.881999999999998</c:v>
                </c:pt>
                <c:pt idx="67">
                  <c:v>-60.896799999999999</c:v>
                </c:pt>
                <c:pt idx="68">
                  <c:v>-60.897399999999998</c:v>
                </c:pt>
                <c:pt idx="69">
                  <c:v>-60.877099999999999</c:v>
                </c:pt>
                <c:pt idx="70">
                  <c:v>-60.8277</c:v>
                </c:pt>
                <c:pt idx="71">
                  <c:v>-60.758299999999998</c:v>
                </c:pt>
                <c:pt idx="72">
                  <c:v>-60.657699999999998</c:v>
                </c:pt>
                <c:pt idx="73">
                  <c:v>-60.536900000000003</c:v>
                </c:pt>
                <c:pt idx="74">
                  <c:v>-60.398099999999999</c:v>
                </c:pt>
                <c:pt idx="75">
                  <c:v>-60.224899999999998</c:v>
                </c:pt>
                <c:pt idx="76">
                  <c:v>-60.018099999999997</c:v>
                </c:pt>
                <c:pt idx="77">
                  <c:v>-59.793999999999997</c:v>
                </c:pt>
                <c:pt idx="78">
                  <c:v>-59.538200000000003</c:v>
                </c:pt>
                <c:pt idx="79">
                  <c:v>-59.2468</c:v>
                </c:pt>
                <c:pt idx="80">
                  <c:v>-58.943800000000003</c:v>
                </c:pt>
                <c:pt idx="81">
                  <c:v>-58.611899999999999</c:v>
                </c:pt>
                <c:pt idx="82">
                  <c:v>-58.243099999999998</c:v>
                </c:pt>
                <c:pt idx="83">
                  <c:v>-57.847200000000001</c:v>
                </c:pt>
                <c:pt idx="84">
                  <c:v>-57.432699999999997</c:v>
                </c:pt>
                <c:pt idx="85">
                  <c:v>-56.976799999999997</c:v>
                </c:pt>
                <c:pt idx="86">
                  <c:v>-56.497399999999999</c:v>
                </c:pt>
                <c:pt idx="87">
                  <c:v>-55.981299999999997</c:v>
                </c:pt>
                <c:pt idx="88">
                  <c:v>-55.447299999999998</c:v>
                </c:pt>
                <c:pt idx="89">
                  <c:v>-54.890700000000002</c:v>
                </c:pt>
                <c:pt idx="90">
                  <c:v>-54.285899999999998</c:v>
                </c:pt>
                <c:pt idx="91">
                  <c:v>-53.656500000000001</c:v>
                </c:pt>
                <c:pt idx="92">
                  <c:v>-52.996600000000001</c:v>
                </c:pt>
                <c:pt idx="93">
                  <c:v>-52.318399999999997</c:v>
                </c:pt>
                <c:pt idx="94">
                  <c:v>-51.609200000000001</c:v>
                </c:pt>
                <c:pt idx="95">
                  <c:v>-50.865000000000002</c:v>
                </c:pt>
                <c:pt idx="96">
                  <c:v>-50.083300000000001</c:v>
                </c:pt>
                <c:pt idx="97">
                  <c:v>-49.273299999999999</c:v>
                </c:pt>
                <c:pt idx="98">
                  <c:v>-48.428100000000001</c:v>
                </c:pt>
                <c:pt idx="99">
                  <c:v>-47.550400000000003</c:v>
                </c:pt>
                <c:pt idx="100">
                  <c:v>-46.640999999999998</c:v>
                </c:pt>
                <c:pt idx="101">
                  <c:v>-45.710799999999999</c:v>
                </c:pt>
                <c:pt idx="102">
                  <c:v>-44.749699999999997</c:v>
                </c:pt>
                <c:pt idx="103">
                  <c:v>-43.7682</c:v>
                </c:pt>
                <c:pt idx="104">
                  <c:v>-42.747799999999998</c:v>
                </c:pt>
                <c:pt idx="105">
                  <c:v>-41.710900000000002</c:v>
                </c:pt>
                <c:pt idx="106">
                  <c:v>-40.637999999999998</c:v>
                </c:pt>
                <c:pt idx="107">
                  <c:v>-39.530099999999997</c:v>
                </c:pt>
                <c:pt idx="108">
                  <c:v>-38.3797</c:v>
                </c:pt>
                <c:pt idx="109">
                  <c:v>-37.2104</c:v>
                </c:pt>
                <c:pt idx="110">
                  <c:v>-36.009900000000002</c:v>
                </c:pt>
                <c:pt idx="111">
                  <c:v>-34.789400000000001</c:v>
                </c:pt>
                <c:pt idx="112">
                  <c:v>-33.5229</c:v>
                </c:pt>
                <c:pt idx="113">
                  <c:v>-32.261299999999999</c:v>
                </c:pt>
                <c:pt idx="114">
                  <c:v>-30.950500000000002</c:v>
                </c:pt>
                <c:pt idx="115">
                  <c:v>-29.628299999999999</c:v>
                </c:pt>
                <c:pt idx="116">
                  <c:v>-28.278199999999998</c:v>
                </c:pt>
                <c:pt idx="117">
                  <c:v>-26.911000000000001</c:v>
                </c:pt>
                <c:pt idx="118">
                  <c:v>-25.554200000000002</c:v>
                </c:pt>
                <c:pt idx="119">
                  <c:v>-24.189900000000002</c:v>
                </c:pt>
                <c:pt idx="120">
                  <c:v>-22.803699999999999</c:v>
                </c:pt>
                <c:pt idx="121">
                  <c:v>-21.413900000000002</c:v>
                </c:pt>
                <c:pt idx="122">
                  <c:v>-20.033799999999999</c:v>
                </c:pt>
                <c:pt idx="123">
                  <c:v>-18.678899999999999</c:v>
                </c:pt>
                <c:pt idx="124">
                  <c:v>-17.337499999999999</c:v>
                </c:pt>
                <c:pt idx="125">
                  <c:v>-15.9925</c:v>
                </c:pt>
                <c:pt idx="126">
                  <c:v>-14.673299999999999</c:v>
                </c:pt>
                <c:pt idx="127">
                  <c:v>-13.3766</c:v>
                </c:pt>
                <c:pt idx="128">
                  <c:v>-12.114100000000001</c:v>
                </c:pt>
                <c:pt idx="129">
                  <c:v>-10.8865</c:v>
                </c:pt>
                <c:pt idx="130">
                  <c:v>-9.6688899999999993</c:v>
                </c:pt>
                <c:pt idx="131">
                  <c:v>-8.5610300000000006</c:v>
                </c:pt>
                <c:pt idx="132">
                  <c:v>-7.4771599999999996</c:v>
                </c:pt>
                <c:pt idx="133">
                  <c:v>-6.4447999999999999</c:v>
                </c:pt>
                <c:pt idx="134">
                  <c:v>-5.45974</c:v>
                </c:pt>
                <c:pt idx="135">
                  <c:v>-4.5478800000000001</c:v>
                </c:pt>
                <c:pt idx="136">
                  <c:v>-3.7177199999999999</c:v>
                </c:pt>
                <c:pt idx="137">
                  <c:v>-2.9964599999999999</c:v>
                </c:pt>
                <c:pt idx="138">
                  <c:v>-2.3069899999999999</c:v>
                </c:pt>
                <c:pt idx="139">
                  <c:v>-1.6904300000000001</c:v>
                </c:pt>
                <c:pt idx="140">
                  <c:v>-1.16127</c:v>
                </c:pt>
                <c:pt idx="141">
                  <c:v>-0.77210999999999996</c:v>
                </c:pt>
                <c:pt idx="142">
                  <c:v>-0.47494799999999998</c:v>
                </c:pt>
                <c:pt idx="143">
                  <c:v>-0.31838699999999998</c:v>
                </c:pt>
                <c:pt idx="144">
                  <c:v>-0.25782500000000003</c:v>
                </c:pt>
                <c:pt idx="145">
                  <c:v>-0.29956300000000002</c:v>
                </c:pt>
                <c:pt idx="146">
                  <c:v>-0.55200199999999999</c:v>
                </c:pt>
                <c:pt idx="147">
                  <c:v>-1.01034</c:v>
                </c:pt>
                <c:pt idx="148">
                  <c:v>-1.5416799999999999</c:v>
                </c:pt>
                <c:pt idx="149">
                  <c:v>-2.35012</c:v>
                </c:pt>
                <c:pt idx="150">
                  <c:v>-3.4673600000000002</c:v>
                </c:pt>
                <c:pt idx="151">
                  <c:v>-4.5146899999999999</c:v>
                </c:pt>
                <c:pt idx="152">
                  <c:v>-5.9523299999999999</c:v>
                </c:pt>
                <c:pt idx="153">
                  <c:v>-7.4306700000000001</c:v>
                </c:pt>
                <c:pt idx="154">
                  <c:v>-9.3122100000000003</c:v>
                </c:pt>
                <c:pt idx="155">
                  <c:v>-11.1944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79-4D86-81E1-B38DF2C76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41504"/>
        <c:axId val="714639208"/>
      </c:scatterChart>
      <c:valAx>
        <c:axId val="71464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39208"/>
        <c:crosses val="autoZero"/>
        <c:crossBetween val="midCat"/>
      </c:valAx>
      <c:valAx>
        <c:axId val="7146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4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Octane</a:t>
            </a:r>
            <a:r>
              <a:rPr lang="en-US" baseline="0"/>
              <a:t> VLE Densities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NIST Vapor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'Octane Prod'!$I$3:$I$8</c:f>
              <c:numCache>
                <c:formatCode>General</c:formatCode>
                <c:ptCount val="6"/>
                <c:pt idx="0">
                  <c:v>69.5</c:v>
                </c:pt>
                <c:pt idx="1">
                  <c:v>38.96</c:v>
                </c:pt>
                <c:pt idx="2">
                  <c:v>22.67</c:v>
                </c:pt>
                <c:pt idx="3">
                  <c:v>12.59</c:v>
                </c:pt>
                <c:pt idx="4">
                  <c:v>6.54</c:v>
                </c:pt>
                <c:pt idx="5">
                  <c:v>3.09</c:v>
                </c:pt>
              </c:numCache>
            </c:numRef>
          </c:xVal>
          <c:yVal>
            <c:numRef>
              <c:f>'Octane Prod'!$A$3:$A$8</c:f>
              <c:numCache>
                <c:formatCode>General</c:formatCode>
                <c:ptCount val="6"/>
                <c:pt idx="0">
                  <c:v>530</c:v>
                </c:pt>
                <c:pt idx="1">
                  <c:v>500</c:v>
                </c:pt>
                <c:pt idx="2">
                  <c:v>470</c:v>
                </c:pt>
                <c:pt idx="3">
                  <c:v>440</c:v>
                </c:pt>
                <c:pt idx="4">
                  <c:v>410</c:v>
                </c:pt>
                <c:pt idx="5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A-442C-85D2-13E75DFDA524}"/>
            </c:ext>
          </c:extLst>
        </c:ser>
        <c:ser>
          <c:idx val="1"/>
          <c:order val="1"/>
          <c:tx>
            <c:v>NIST 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'Octane Prod'!$I$12:$I$17</c:f>
              <c:numCache>
                <c:formatCode>General</c:formatCode>
                <c:ptCount val="6"/>
                <c:pt idx="0">
                  <c:v>442</c:v>
                </c:pt>
                <c:pt idx="1">
                  <c:v>497</c:v>
                </c:pt>
                <c:pt idx="2">
                  <c:v>539</c:v>
                </c:pt>
                <c:pt idx="3">
                  <c:v>574</c:v>
                </c:pt>
                <c:pt idx="4">
                  <c:v>606</c:v>
                </c:pt>
                <c:pt idx="5">
                  <c:v>633</c:v>
                </c:pt>
              </c:numCache>
            </c:numRef>
          </c:xVal>
          <c:yVal>
            <c:numRef>
              <c:f>'Octane Prod'!$A$12:$A$17</c:f>
              <c:numCache>
                <c:formatCode>General</c:formatCode>
                <c:ptCount val="6"/>
                <c:pt idx="0">
                  <c:v>530</c:v>
                </c:pt>
                <c:pt idx="1">
                  <c:v>500</c:v>
                </c:pt>
                <c:pt idx="2">
                  <c:v>470</c:v>
                </c:pt>
                <c:pt idx="3">
                  <c:v>440</c:v>
                </c:pt>
                <c:pt idx="4">
                  <c:v>410</c:v>
                </c:pt>
                <c:pt idx="5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FA-442C-85D2-13E75DFDA524}"/>
            </c:ext>
          </c:extLst>
        </c:ser>
        <c:ser>
          <c:idx val="2"/>
          <c:order val="2"/>
          <c:tx>
            <c:v>Vapor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'Octane Prod'!$H$3:$H$8</c:f>
              <c:numCache>
                <c:formatCode>General</c:formatCode>
                <c:ptCount val="6"/>
                <c:pt idx="0">
                  <c:v>70.006597994999993</c:v>
                </c:pt>
                <c:pt idx="1">
                  <c:v>39.249856362499997</c:v>
                </c:pt>
                <c:pt idx="2">
                  <c:v>22.745192025000001</c:v>
                </c:pt>
                <c:pt idx="3">
                  <c:v>12.6664792225</c:v>
                </c:pt>
                <c:pt idx="4">
                  <c:v>6.5901942847499999</c:v>
                </c:pt>
                <c:pt idx="5">
                  <c:v>3.0925830589999999</c:v>
                </c:pt>
              </c:numCache>
            </c:numRef>
          </c:xVal>
          <c:yVal>
            <c:numRef>
              <c:f>'Octane Prod'!$A$3:$A$8</c:f>
              <c:numCache>
                <c:formatCode>General</c:formatCode>
                <c:ptCount val="6"/>
                <c:pt idx="0">
                  <c:v>530</c:v>
                </c:pt>
                <c:pt idx="1">
                  <c:v>500</c:v>
                </c:pt>
                <c:pt idx="2">
                  <c:v>470</c:v>
                </c:pt>
                <c:pt idx="3">
                  <c:v>440</c:v>
                </c:pt>
                <c:pt idx="4">
                  <c:v>410</c:v>
                </c:pt>
                <c:pt idx="5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FA-442C-85D2-13E75DFDA524}"/>
            </c:ext>
          </c:extLst>
        </c:ser>
        <c:ser>
          <c:idx val="3"/>
          <c:order val="3"/>
          <c:tx>
            <c:v>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'Octane Prod'!$H$12:$H$17</c:f>
              <c:numCache>
                <c:formatCode>General</c:formatCode>
                <c:ptCount val="6"/>
                <c:pt idx="0">
                  <c:v>441.020040725</c:v>
                </c:pt>
                <c:pt idx="1">
                  <c:v>496.36304784999999</c:v>
                </c:pt>
                <c:pt idx="2">
                  <c:v>537.50375340250002</c:v>
                </c:pt>
                <c:pt idx="3">
                  <c:v>573.05278622499986</c:v>
                </c:pt>
                <c:pt idx="4">
                  <c:v>605.27449904999992</c:v>
                </c:pt>
                <c:pt idx="5">
                  <c:v>633.74946787499994</c:v>
                </c:pt>
              </c:numCache>
            </c:numRef>
          </c:xVal>
          <c:yVal>
            <c:numRef>
              <c:f>'Octane Prod'!$A$12:$A$17</c:f>
              <c:numCache>
                <c:formatCode>General</c:formatCode>
                <c:ptCount val="6"/>
                <c:pt idx="0">
                  <c:v>530</c:v>
                </c:pt>
                <c:pt idx="1">
                  <c:v>500</c:v>
                </c:pt>
                <c:pt idx="2">
                  <c:v>470</c:v>
                </c:pt>
                <c:pt idx="3">
                  <c:v>440</c:v>
                </c:pt>
                <c:pt idx="4">
                  <c:v>410</c:v>
                </c:pt>
                <c:pt idx="5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FA-442C-85D2-13E75DFDA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082056"/>
        <c:axId val="839073856"/>
      </c:scatterChart>
      <c:valAx>
        <c:axId val="83908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(kg/m3)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73856"/>
        <c:crosses val="autoZero"/>
        <c:crossBetween val="midCat"/>
      </c:valAx>
      <c:valAx>
        <c:axId val="83907385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8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530K Octane</a:t>
            </a:r>
            <a:r>
              <a:rPr lang="en-US" baseline="0"/>
              <a:t> Weighting Functions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NIST 530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'WF Comparison'!$A$2:$A$147</c:f>
              <c:numCache>
                <c:formatCode>General</c:formatCode>
                <c:ptCount val="1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</c:numCache>
            </c:numRef>
          </c:xVal>
          <c:yVal>
            <c:numRef>
              <c:f>'WF Comparison'!$B$2:$B$130</c:f>
              <c:numCache>
                <c:formatCode>General</c:formatCode>
                <c:ptCount val="129"/>
                <c:pt idx="0">
                  <c:v>0</c:v>
                </c:pt>
                <c:pt idx="1">
                  <c:v>1.978159</c:v>
                </c:pt>
                <c:pt idx="2">
                  <c:v>3.3214583000000002</c:v>
                </c:pt>
                <c:pt idx="3">
                  <c:v>4.2993077</c:v>
                </c:pt>
                <c:pt idx="4">
                  <c:v>5.0429406999999999</c:v>
                </c:pt>
                <c:pt idx="5">
                  <c:v>5.6107553000000001</c:v>
                </c:pt>
                <c:pt idx="6">
                  <c:v>6.0463006000000004</c:v>
                </c:pt>
                <c:pt idx="7">
                  <c:v>6.3799551000000001</c:v>
                </c:pt>
                <c:pt idx="8">
                  <c:v>6.6343277</c:v>
                </c:pt>
                <c:pt idx="9">
                  <c:v>6.8077972000000004</c:v>
                </c:pt>
                <c:pt idx="10">
                  <c:v>6.9209433999999996</c:v>
                </c:pt>
                <c:pt idx="11">
                  <c:v>6.9875714000000002</c:v>
                </c:pt>
                <c:pt idx="12">
                  <c:v>7.0115819999999998</c:v>
                </c:pt>
                <c:pt idx="13">
                  <c:v>7.0049583999999996</c:v>
                </c:pt>
                <c:pt idx="14">
                  <c:v>6.9716449000000003</c:v>
                </c:pt>
                <c:pt idx="15">
                  <c:v>6.9088123000000001</c:v>
                </c:pt>
                <c:pt idx="16">
                  <c:v>6.8276804999999996</c:v>
                </c:pt>
                <c:pt idx="17">
                  <c:v>6.7110899000000002</c:v>
                </c:pt>
                <c:pt idx="18">
                  <c:v>6.5951794000000001</c:v>
                </c:pt>
                <c:pt idx="19">
                  <c:v>6.4610452</c:v>
                </c:pt>
                <c:pt idx="20">
                  <c:v>6.3231726999999998</c:v>
                </c:pt>
                <c:pt idx="21">
                  <c:v>6.1743148999999997</c:v>
                </c:pt>
                <c:pt idx="22">
                  <c:v>6.0229657000000003</c:v>
                </c:pt>
                <c:pt idx="23">
                  <c:v>5.8653719000000004</c:v>
                </c:pt>
                <c:pt idx="24">
                  <c:v>5.7076338</c:v>
                </c:pt>
                <c:pt idx="25">
                  <c:v>5.537693</c:v>
                </c:pt>
                <c:pt idx="26">
                  <c:v>5.3752443000000003</c:v>
                </c:pt>
                <c:pt idx="27">
                  <c:v>5.2189832999999997</c:v>
                </c:pt>
                <c:pt idx="28">
                  <c:v>5.0549530999999996</c:v>
                </c:pt>
                <c:pt idx="29">
                  <c:v>4.8776790999999999</c:v>
                </c:pt>
                <c:pt idx="30">
                  <c:v>4.7187821000000003</c:v>
                </c:pt>
                <c:pt idx="31">
                  <c:v>4.5631899999999996</c:v>
                </c:pt>
                <c:pt idx="32">
                  <c:v>4.4102198000000001</c:v>
                </c:pt>
                <c:pt idx="33">
                  <c:v>4.2643960999999999</c:v>
                </c:pt>
                <c:pt idx="34">
                  <c:v>4.1099103000000001</c:v>
                </c:pt>
                <c:pt idx="35">
                  <c:v>3.9584043000000002</c:v>
                </c:pt>
                <c:pt idx="36">
                  <c:v>3.8061623</c:v>
                </c:pt>
                <c:pt idx="37">
                  <c:v>3.6673558000000002</c:v>
                </c:pt>
                <c:pt idx="38">
                  <c:v>3.5465981000000002</c:v>
                </c:pt>
                <c:pt idx="39">
                  <c:v>3.4052530999999999</c:v>
                </c:pt>
                <c:pt idx="40">
                  <c:v>3.2846502000000002</c:v>
                </c:pt>
                <c:pt idx="41">
                  <c:v>3.1791532999999998</c:v>
                </c:pt>
                <c:pt idx="42">
                  <c:v>3.0783665999999998</c:v>
                </c:pt>
                <c:pt idx="43">
                  <c:v>2.9878060999999998</c:v>
                </c:pt>
                <c:pt idx="44">
                  <c:v>2.9017667999999999</c:v>
                </c:pt>
                <c:pt idx="45">
                  <c:v>2.8243448</c:v>
                </c:pt>
                <c:pt idx="46">
                  <c:v>2.7574040000000002</c:v>
                </c:pt>
                <c:pt idx="47">
                  <c:v>2.6888014</c:v>
                </c:pt>
                <c:pt idx="48">
                  <c:v>2.6324543</c:v>
                </c:pt>
                <c:pt idx="49">
                  <c:v>2.5800369000000001</c:v>
                </c:pt>
                <c:pt idx="50">
                  <c:v>2.5305947999999998</c:v>
                </c:pt>
                <c:pt idx="51">
                  <c:v>2.4934641000000002</c:v>
                </c:pt>
                <c:pt idx="52">
                  <c:v>2.4539409000000001</c:v>
                </c:pt>
                <c:pt idx="53">
                  <c:v>2.4332568000000001</c:v>
                </c:pt>
                <c:pt idx="54">
                  <c:v>2.4146006999999998</c:v>
                </c:pt>
                <c:pt idx="55">
                  <c:v>2.4036197000000001</c:v>
                </c:pt>
                <c:pt idx="56">
                  <c:v>2.4147259999999999</c:v>
                </c:pt>
                <c:pt idx="57">
                  <c:v>2.4065148999999999</c:v>
                </c:pt>
                <c:pt idx="58">
                  <c:v>2.4261461</c:v>
                </c:pt>
                <c:pt idx="59">
                  <c:v>2.4422136000000001</c:v>
                </c:pt>
                <c:pt idx="60">
                  <c:v>2.4663685000000002</c:v>
                </c:pt>
                <c:pt idx="61">
                  <c:v>2.4981960000000001</c:v>
                </c:pt>
                <c:pt idx="62">
                  <c:v>2.5597262000000001</c:v>
                </c:pt>
                <c:pt idx="63">
                  <c:v>2.5883158000000002</c:v>
                </c:pt>
                <c:pt idx="64">
                  <c:v>2.6281289000000001</c:v>
                </c:pt>
                <c:pt idx="65">
                  <c:v>2.6807384999999999</c:v>
                </c:pt>
                <c:pt idx="66">
                  <c:v>2.7506146999999999</c:v>
                </c:pt>
                <c:pt idx="67">
                  <c:v>2.8242387</c:v>
                </c:pt>
                <c:pt idx="68">
                  <c:v>2.9032053000000002</c:v>
                </c:pt>
                <c:pt idx="69">
                  <c:v>2.9893882000000001</c:v>
                </c:pt>
                <c:pt idx="70">
                  <c:v>3.0692968</c:v>
                </c:pt>
                <c:pt idx="71">
                  <c:v>3.1449875999999999</c:v>
                </c:pt>
                <c:pt idx="72">
                  <c:v>3.2408025999999999</c:v>
                </c:pt>
                <c:pt idx="73">
                  <c:v>3.3275467000000001</c:v>
                </c:pt>
                <c:pt idx="74">
                  <c:v>3.4431805999999998</c:v>
                </c:pt>
                <c:pt idx="75">
                  <c:v>3.5686993</c:v>
                </c:pt>
                <c:pt idx="76">
                  <c:v>3.7003327000000001</c:v>
                </c:pt>
                <c:pt idx="77">
                  <c:v>3.8297368999999999</c:v>
                </c:pt>
                <c:pt idx="78">
                  <c:v>3.9546155000000001</c:v>
                </c:pt>
                <c:pt idx="79">
                  <c:v>4.0807184000000003</c:v>
                </c:pt>
                <c:pt idx="80">
                  <c:v>4.2010069999999997</c:v>
                </c:pt>
                <c:pt idx="81">
                  <c:v>4.3308719</c:v>
                </c:pt>
                <c:pt idx="82">
                  <c:v>4.4547786</c:v>
                </c:pt>
                <c:pt idx="83">
                  <c:v>4.6197480000000004</c:v>
                </c:pt>
                <c:pt idx="84">
                  <c:v>4.7614232000000003</c:v>
                </c:pt>
                <c:pt idx="85">
                  <c:v>4.8989379</c:v>
                </c:pt>
                <c:pt idx="86">
                  <c:v>5.0228222999999996</c:v>
                </c:pt>
                <c:pt idx="87">
                  <c:v>5.1866588</c:v>
                </c:pt>
                <c:pt idx="88">
                  <c:v>5.3316958000000003</c:v>
                </c:pt>
                <c:pt idx="89">
                  <c:v>5.4570135999999998</c:v>
                </c:pt>
                <c:pt idx="90">
                  <c:v>5.5746158000000001</c:v>
                </c:pt>
                <c:pt idx="91">
                  <c:v>5.7003838</c:v>
                </c:pt>
                <c:pt idx="92">
                  <c:v>5.8223368000000004</c:v>
                </c:pt>
                <c:pt idx="93">
                  <c:v>5.9309700000000003</c:v>
                </c:pt>
                <c:pt idx="94">
                  <c:v>6.0581290000000001</c:v>
                </c:pt>
                <c:pt idx="95">
                  <c:v>6.1708743000000004</c:v>
                </c:pt>
                <c:pt idx="96">
                  <c:v>6.3067795000000002</c:v>
                </c:pt>
                <c:pt idx="97">
                  <c:v>6.3908179000000001</c:v>
                </c:pt>
                <c:pt idx="98">
                  <c:v>6.4743317999999999</c:v>
                </c:pt>
                <c:pt idx="99">
                  <c:v>6.5628830999999996</c:v>
                </c:pt>
                <c:pt idx="100">
                  <c:v>6.6287032999999997</c:v>
                </c:pt>
                <c:pt idx="101">
                  <c:v>6.6817118000000004</c:v>
                </c:pt>
                <c:pt idx="102">
                  <c:v>6.7268990999999998</c:v>
                </c:pt>
                <c:pt idx="103">
                  <c:v>6.7353439000000002</c:v>
                </c:pt>
                <c:pt idx="104">
                  <c:v>6.7306891000000002</c:v>
                </c:pt>
                <c:pt idx="105">
                  <c:v>6.7117667000000001</c:v>
                </c:pt>
                <c:pt idx="106">
                  <c:v>6.7156323000000002</c:v>
                </c:pt>
                <c:pt idx="107">
                  <c:v>6.6553499</c:v>
                </c:pt>
                <c:pt idx="108">
                  <c:v>6.5817066000000004</c:v>
                </c:pt>
                <c:pt idx="109">
                  <c:v>6.4635392999999999</c:v>
                </c:pt>
                <c:pt idx="110">
                  <c:v>6.2839745000000002</c:v>
                </c:pt>
                <c:pt idx="111">
                  <c:v>6.1059672999999997</c:v>
                </c:pt>
                <c:pt idx="112">
                  <c:v>5.9143584999999996</c:v>
                </c:pt>
                <c:pt idx="113">
                  <c:v>5.5845193000000002</c:v>
                </c:pt>
                <c:pt idx="114">
                  <c:v>5.3299570999999997</c:v>
                </c:pt>
                <c:pt idx="115">
                  <c:v>4.9539901999999998</c:v>
                </c:pt>
                <c:pt idx="116">
                  <c:v>4.5215655000000003</c:v>
                </c:pt>
                <c:pt idx="117">
                  <c:v>3.9935649999999998</c:v>
                </c:pt>
                <c:pt idx="118">
                  <c:v>3.4368850000000002</c:v>
                </c:pt>
                <c:pt idx="119">
                  <c:v>2.8784326</c:v>
                </c:pt>
                <c:pt idx="120">
                  <c:v>2.2669488000000002</c:v>
                </c:pt>
                <c:pt idx="121">
                  <c:v>1.5113493</c:v>
                </c:pt>
                <c:pt idx="122">
                  <c:v>0.76718534000000005</c:v>
                </c:pt>
                <c:pt idx="123">
                  <c:v>-6.8965331000000005E-2</c:v>
                </c:pt>
                <c:pt idx="124">
                  <c:v>-0.90228512999999999</c:v>
                </c:pt>
                <c:pt idx="125">
                  <c:v>-1.8983251999999999</c:v>
                </c:pt>
                <c:pt idx="126">
                  <c:v>-2.9491211000000002</c:v>
                </c:pt>
                <c:pt idx="127">
                  <c:v>-4.1846544999999997</c:v>
                </c:pt>
                <c:pt idx="128">
                  <c:v>-5.2959531000000002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1-43CA-8C91-4150A7DA7F55}"/>
            </c:ext>
          </c:extLst>
        </c:ser>
        <c:ser>
          <c:idx val="2"/>
          <c:order val="2"/>
          <c:tx>
            <c:v>NIST 500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'WF Comparison'!$A$2:$A$136</c:f>
              <c:numCache>
                <c:formatCode>General</c:formatCode>
                <c:ptCount val="1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</c:numCache>
            </c:numRef>
          </c:xVal>
          <c:yVal>
            <c:numRef>
              <c:f>'WF Comparison'!$C$2:$C$136</c:f>
              <c:numCache>
                <c:formatCode>General</c:formatCode>
                <c:ptCount val="135"/>
                <c:pt idx="0">
                  <c:v>0</c:v>
                </c:pt>
                <c:pt idx="1">
                  <c:v>1.6528068</c:v>
                </c:pt>
                <c:pt idx="2">
                  <c:v>2.6763840999999999</c:v>
                </c:pt>
                <c:pt idx="3">
                  <c:v>3.3567819999999999</c:v>
                </c:pt>
                <c:pt idx="4">
                  <c:v>3.8038767</c:v>
                </c:pt>
                <c:pt idx="5">
                  <c:v>4.0764674000000003</c:v>
                </c:pt>
                <c:pt idx="6">
                  <c:v>4.2201640999999999</c:v>
                </c:pt>
                <c:pt idx="7">
                  <c:v>4.2725445000000004</c:v>
                </c:pt>
                <c:pt idx="8">
                  <c:v>4.2472085999999996</c:v>
                </c:pt>
                <c:pt idx="9">
                  <c:v>4.1603477</c:v>
                </c:pt>
                <c:pt idx="10">
                  <c:v>4.0321974999999997</c:v>
                </c:pt>
                <c:pt idx="11">
                  <c:v>3.855804</c:v>
                </c:pt>
                <c:pt idx="12">
                  <c:v>3.6433233</c:v>
                </c:pt>
                <c:pt idx="13">
                  <c:v>3.3973479000000002</c:v>
                </c:pt>
                <c:pt idx="14">
                  <c:v>3.1330982000000001</c:v>
                </c:pt>
                <c:pt idx="15">
                  <c:v>2.8432121000000001</c:v>
                </c:pt>
                <c:pt idx="16">
                  <c:v>2.5482832000000002</c:v>
                </c:pt>
                <c:pt idx="17">
                  <c:v>2.2339704999999999</c:v>
                </c:pt>
                <c:pt idx="18">
                  <c:v>1.9210221000000001</c:v>
                </c:pt>
                <c:pt idx="19">
                  <c:v>1.5997376999999999</c:v>
                </c:pt>
                <c:pt idx="20">
                  <c:v>1.2727501999999999</c:v>
                </c:pt>
                <c:pt idx="21">
                  <c:v>0.94823228000000004</c:v>
                </c:pt>
                <c:pt idx="22">
                  <c:v>0.6200407</c:v>
                </c:pt>
                <c:pt idx="23">
                  <c:v>0.28649184</c:v>
                </c:pt>
                <c:pt idx="24">
                  <c:v>-4.4776942E-2</c:v>
                </c:pt>
                <c:pt idx="25">
                  <c:v>-0.37185981000000001</c:v>
                </c:pt>
                <c:pt idx="26">
                  <c:v>-0.68350016999999996</c:v>
                </c:pt>
                <c:pt idx="27">
                  <c:v>-0.99622915999999995</c:v>
                </c:pt>
                <c:pt idx="28">
                  <c:v>-1.3033408</c:v>
                </c:pt>
                <c:pt idx="29">
                  <c:v>-1.6046868999999999</c:v>
                </c:pt>
                <c:pt idx="30">
                  <c:v>-1.9082509999999999</c:v>
                </c:pt>
                <c:pt idx="31">
                  <c:v>-2.2013335000000001</c:v>
                </c:pt>
                <c:pt idx="32">
                  <c:v>-2.4885559000000002</c:v>
                </c:pt>
                <c:pt idx="33">
                  <c:v>-2.7546290999999998</c:v>
                </c:pt>
                <c:pt idx="34">
                  <c:v>-3.0247443000000001</c:v>
                </c:pt>
                <c:pt idx="35">
                  <c:v>-3.2765949999999999</c:v>
                </c:pt>
                <c:pt idx="36">
                  <c:v>-3.5313273000000001</c:v>
                </c:pt>
                <c:pt idx="37">
                  <c:v>-3.7605645000000001</c:v>
                </c:pt>
                <c:pt idx="38">
                  <c:v>-3.9910676999999999</c:v>
                </c:pt>
                <c:pt idx="39">
                  <c:v>-4.2093740999999998</c:v>
                </c:pt>
                <c:pt idx="40">
                  <c:v>-4.4158321000000003</c:v>
                </c:pt>
                <c:pt idx="41">
                  <c:v>-4.6110942000000001</c:v>
                </c:pt>
                <c:pt idx="42">
                  <c:v>-4.7916201000000003</c:v>
                </c:pt>
                <c:pt idx="43">
                  <c:v>-4.9652341</c:v>
                </c:pt>
                <c:pt idx="44">
                  <c:v>-5.1257875000000004</c:v>
                </c:pt>
                <c:pt idx="45">
                  <c:v>-5.2776972000000004</c:v>
                </c:pt>
                <c:pt idx="46">
                  <c:v>-5.4119969000000001</c:v>
                </c:pt>
                <c:pt idx="47">
                  <c:v>-5.5436968000000002</c:v>
                </c:pt>
                <c:pt idx="48">
                  <c:v>-5.6656366</c:v>
                </c:pt>
                <c:pt idx="49">
                  <c:v>-5.7705267999999998</c:v>
                </c:pt>
                <c:pt idx="50">
                  <c:v>-5.8655061999999996</c:v>
                </c:pt>
                <c:pt idx="51">
                  <c:v>-5.9483855999999999</c:v>
                </c:pt>
                <c:pt idx="52">
                  <c:v>-6.0325911999999997</c:v>
                </c:pt>
                <c:pt idx="53">
                  <c:v>-6.1169484000000001</c:v>
                </c:pt>
                <c:pt idx="54">
                  <c:v>-6.1688631000000003</c:v>
                </c:pt>
                <c:pt idx="55">
                  <c:v>-6.2021895999999996</c:v>
                </c:pt>
                <c:pt idx="56">
                  <c:v>-6.2200785999999999</c:v>
                </c:pt>
                <c:pt idx="57">
                  <c:v>-6.2368986</c:v>
                </c:pt>
                <c:pt idx="58">
                  <c:v>-6.2458314000000001</c:v>
                </c:pt>
                <c:pt idx="59">
                  <c:v>-6.2391079999999999</c:v>
                </c:pt>
                <c:pt idx="60">
                  <c:v>-6.1977221</c:v>
                </c:pt>
                <c:pt idx="61">
                  <c:v>-6.1632518999999997</c:v>
                </c:pt>
                <c:pt idx="62">
                  <c:v>-6.1278218999999998</c:v>
                </c:pt>
                <c:pt idx="63">
                  <c:v>-6.0920595999999998</c:v>
                </c:pt>
                <c:pt idx="64">
                  <c:v>-6.0364744000000004</c:v>
                </c:pt>
                <c:pt idx="65">
                  <c:v>-5.9622533999999998</c:v>
                </c:pt>
                <c:pt idx="66">
                  <c:v>-5.9008545000000003</c:v>
                </c:pt>
                <c:pt idx="67">
                  <c:v>-5.7968617</c:v>
                </c:pt>
                <c:pt idx="68">
                  <c:v>-5.6850263999999999</c:v>
                </c:pt>
                <c:pt idx="69">
                  <c:v>-5.5613063</c:v>
                </c:pt>
                <c:pt idx="70">
                  <c:v>-5.4538861000000001</c:v>
                </c:pt>
                <c:pt idx="71">
                  <c:v>-5.3081224000000002</c:v>
                </c:pt>
                <c:pt idx="72">
                  <c:v>-5.1628653</c:v>
                </c:pt>
                <c:pt idx="73">
                  <c:v>-5.0094921000000001</c:v>
                </c:pt>
                <c:pt idx="74">
                  <c:v>-4.8494184999999996</c:v>
                </c:pt>
                <c:pt idx="75">
                  <c:v>-4.6901529000000002</c:v>
                </c:pt>
                <c:pt idx="76">
                  <c:v>-4.5027558000000001</c:v>
                </c:pt>
                <c:pt idx="77">
                  <c:v>-4.2984143000000001</c:v>
                </c:pt>
                <c:pt idx="78">
                  <c:v>-4.0861521999999999</c:v>
                </c:pt>
                <c:pt idx="79">
                  <c:v>-3.8712575</c:v>
                </c:pt>
                <c:pt idx="80">
                  <c:v>-3.6532257000000001</c:v>
                </c:pt>
                <c:pt idx="81">
                  <c:v>-3.4356594</c:v>
                </c:pt>
                <c:pt idx="82">
                  <c:v>-3.2058800999999999</c:v>
                </c:pt>
                <c:pt idx="83">
                  <c:v>-2.9425862999999999</c:v>
                </c:pt>
                <c:pt idx="84">
                  <c:v>-2.7020710000000001</c:v>
                </c:pt>
                <c:pt idx="85">
                  <c:v>-2.4685088999999998</c:v>
                </c:pt>
                <c:pt idx="86">
                  <c:v>-2.2185142</c:v>
                </c:pt>
                <c:pt idx="87">
                  <c:v>-1.9467876</c:v>
                </c:pt>
                <c:pt idx="88">
                  <c:v>-1.6850628999999999</c:v>
                </c:pt>
                <c:pt idx="89">
                  <c:v>-1.4000515</c:v>
                </c:pt>
                <c:pt idx="90">
                  <c:v>-1.1167336000000001</c:v>
                </c:pt>
                <c:pt idx="91">
                  <c:v>-0.81827970999999999</c:v>
                </c:pt>
                <c:pt idx="92">
                  <c:v>-0.53718277999999997</c:v>
                </c:pt>
                <c:pt idx="93">
                  <c:v>-0.25918045000000001</c:v>
                </c:pt>
                <c:pt idx="94">
                  <c:v>-1.6762302E-2</c:v>
                </c:pt>
                <c:pt idx="95">
                  <c:v>0.24480661000000001</c:v>
                </c:pt>
                <c:pt idx="96">
                  <c:v>0.53917104999999999</c:v>
                </c:pt>
                <c:pt idx="97">
                  <c:v>0.81854539000000004</c:v>
                </c:pt>
                <c:pt idx="98">
                  <c:v>1.0715395000000001</c:v>
                </c:pt>
                <c:pt idx="99">
                  <c:v>1.3119639999999999</c:v>
                </c:pt>
                <c:pt idx="100">
                  <c:v>1.5730898</c:v>
                </c:pt>
                <c:pt idx="101">
                  <c:v>1.8244479</c:v>
                </c:pt>
                <c:pt idx="102">
                  <c:v>2.0715922999999998</c:v>
                </c:pt>
                <c:pt idx="103">
                  <c:v>2.3529906</c:v>
                </c:pt>
                <c:pt idx="104">
                  <c:v>2.5959661000000001</c:v>
                </c:pt>
                <c:pt idx="105">
                  <c:v>2.8254442000000002</c:v>
                </c:pt>
                <c:pt idx="106">
                  <c:v>2.9864796999999998</c:v>
                </c:pt>
                <c:pt idx="107">
                  <c:v>3.1288969</c:v>
                </c:pt>
                <c:pt idx="108">
                  <c:v>3.3114745999999999</c:v>
                </c:pt>
                <c:pt idx="109">
                  <c:v>3.4875265999999998</c:v>
                </c:pt>
                <c:pt idx="110">
                  <c:v>3.6325080000000001</c:v>
                </c:pt>
                <c:pt idx="111">
                  <c:v>3.7495012999999999</c:v>
                </c:pt>
                <c:pt idx="112">
                  <c:v>3.7748914</c:v>
                </c:pt>
                <c:pt idx="113">
                  <c:v>3.8350574000000002</c:v>
                </c:pt>
                <c:pt idx="114">
                  <c:v>3.8700573999999999</c:v>
                </c:pt>
                <c:pt idx="115">
                  <c:v>3.8677736999999999</c:v>
                </c:pt>
                <c:pt idx="116">
                  <c:v>3.8245452000000002</c:v>
                </c:pt>
                <c:pt idx="117">
                  <c:v>3.7418988999999998</c:v>
                </c:pt>
                <c:pt idx="118">
                  <c:v>3.6288125999999998</c:v>
                </c:pt>
                <c:pt idx="119">
                  <c:v>3.5059431000000001</c:v>
                </c:pt>
                <c:pt idx="120">
                  <c:v>3.3027766000000001</c:v>
                </c:pt>
                <c:pt idx="121">
                  <c:v>3.0366355</c:v>
                </c:pt>
                <c:pt idx="122">
                  <c:v>2.6014054999999998</c:v>
                </c:pt>
                <c:pt idx="123">
                  <c:v>2.2036323000000002</c:v>
                </c:pt>
                <c:pt idx="124">
                  <c:v>1.6526609000000001</c:v>
                </c:pt>
                <c:pt idx="125">
                  <c:v>1.0521299</c:v>
                </c:pt>
                <c:pt idx="126">
                  <c:v>0.45807066000000002</c:v>
                </c:pt>
                <c:pt idx="127">
                  <c:v>3.350067E-3</c:v>
                </c:pt>
                <c:pt idx="128">
                  <c:v>-0.62376306000000004</c:v>
                </c:pt>
                <c:pt idx="129">
                  <c:v>-1.3625718</c:v>
                </c:pt>
                <c:pt idx="130">
                  <c:v>-2.3232472</c:v>
                </c:pt>
                <c:pt idx="131">
                  <c:v>-3.3882184999999998</c:v>
                </c:pt>
                <c:pt idx="132">
                  <c:v>-4.5926058000000003</c:v>
                </c:pt>
                <c:pt idx="133">
                  <c:v>-5.9081334999999999</c:v>
                </c:pt>
                <c:pt idx="134">
                  <c:v>-7.2241020000000002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51-43CA-8C91-4150A7DA7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315408"/>
        <c:axId val="918319672"/>
      </c:scatterChart>
      <c:scatterChart>
        <c:scatterStyle val="smoothMarker"/>
        <c:varyColors val="0"/>
        <c:ser>
          <c:idx val="1"/>
          <c:order val="1"/>
          <c:tx>
            <c:v>My 530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'WF Comparison'!$A$2:$A$147</c:f>
              <c:numCache>
                <c:formatCode>General</c:formatCode>
                <c:ptCount val="1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</c:numCache>
            </c:numRef>
          </c:xVal>
          <c:yVal>
            <c:numRef>
              <c:f>'Octane Prod'!$H$35:$H$164</c:f>
              <c:numCache>
                <c:formatCode>General</c:formatCode>
                <c:ptCount val="130"/>
                <c:pt idx="0">
                  <c:v>0</c:v>
                </c:pt>
                <c:pt idx="1">
                  <c:v>1.9784000000000002</c:v>
                </c:pt>
                <c:pt idx="2">
                  <c:v>3.3121</c:v>
                </c:pt>
                <c:pt idx="3">
                  <c:v>4.2931999999999997</c:v>
                </c:pt>
                <c:pt idx="4">
                  <c:v>5.0364000000000004</c:v>
                </c:pt>
                <c:pt idx="5">
                  <c:v>5.6101000000000001</c:v>
                </c:pt>
                <c:pt idx="6">
                  <c:v>6.0491999999999999</c:v>
                </c:pt>
                <c:pt idx="7">
                  <c:v>6.3795000000000002</c:v>
                </c:pt>
                <c:pt idx="8">
                  <c:v>6.6281999999999996</c:v>
                </c:pt>
                <c:pt idx="9">
                  <c:v>6.8071000000000002</c:v>
                </c:pt>
                <c:pt idx="10">
                  <c:v>6.9250999999999996</c:v>
                </c:pt>
                <c:pt idx="11">
                  <c:v>6.9954999999999998</c:v>
                </c:pt>
                <c:pt idx="12">
                  <c:v>7.0244</c:v>
                </c:pt>
                <c:pt idx="13">
                  <c:v>7.0154999999999994</c:v>
                </c:pt>
                <c:pt idx="14">
                  <c:v>6.9806999999999997</c:v>
                </c:pt>
                <c:pt idx="15">
                  <c:v>6.9169999999999998</c:v>
                </c:pt>
                <c:pt idx="16">
                  <c:v>6.8371000000000004</c:v>
                </c:pt>
                <c:pt idx="17">
                  <c:v>6.7366999999999999</c:v>
                </c:pt>
                <c:pt idx="18">
                  <c:v>6.6196000000000002</c:v>
                </c:pt>
                <c:pt idx="19">
                  <c:v>6.4919000000000002</c:v>
                </c:pt>
                <c:pt idx="20">
                  <c:v>6.3540000000000001</c:v>
                </c:pt>
                <c:pt idx="21">
                  <c:v>6.21</c:v>
                </c:pt>
                <c:pt idx="22">
                  <c:v>6.0625999999999998</c:v>
                </c:pt>
                <c:pt idx="23">
                  <c:v>5.9132999999999996</c:v>
                </c:pt>
                <c:pt idx="24">
                  <c:v>5.7511999999999999</c:v>
                </c:pt>
                <c:pt idx="25">
                  <c:v>5.5887000000000002</c:v>
                </c:pt>
                <c:pt idx="26">
                  <c:v>5.4245999999999999</c:v>
                </c:pt>
                <c:pt idx="27">
                  <c:v>5.2622999999999998</c:v>
                </c:pt>
                <c:pt idx="28">
                  <c:v>5.0999999999999996</c:v>
                </c:pt>
                <c:pt idx="29">
                  <c:v>4.9359000000000002</c:v>
                </c:pt>
                <c:pt idx="30">
                  <c:v>4.7759999999999998</c:v>
                </c:pt>
                <c:pt idx="31">
                  <c:v>4.6166</c:v>
                </c:pt>
                <c:pt idx="32">
                  <c:v>4.4650999999999996</c:v>
                </c:pt>
                <c:pt idx="33">
                  <c:v>4.3167999999999997</c:v>
                </c:pt>
                <c:pt idx="34">
                  <c:v>4.17</c:v>
                </c:pt>
                <c:pt idx="35">
                  <c:v>4.0273000000000003</c:v>
                </c:pt>
                <c:pt idx="36">
                  <c:v>3.8891</c:v>
                </c:pt>
                <c:pt idx="37">
                  <c:v>3.7583900000000003</c:v>
                </c:pt>
                <c:pt idx="38">
                  <c:v>3.63009</c:v>
                </c:pt>
                <c:pt idx="39">
                  <c:v>3.5091900000000003</c:v>
                </c:pt>
                <c:pt idx="40">
                  <c:v>3.3928900000000004</c:v>
                </c:pt>
                <c:pt idx="41">
                  <c:v>3.2866900000000001</c:v>
                </c:pt>
                <c:pt idx="42">
                  <c:v>3.1804899999999998</c:v>
                </c:pt>
                <c:pt idx="43">
                  <c:v>3.0803900000000004</c:v>
                </c:pt>
                <c:pt idx="44">
                  <c:v>2.9865900000000001</c:v>
                </c:pt>
                <c:pt idx="45">
                  <c:v>2.9052899999999999</c:v>
                </c:pt>
                <c:pt idx="46">
                  <c:v>2.82979</c:v>
                </c:pt>
                <c:pt idx="47">
                  <c:v>2.7620900000000002</c:v>
                </c:pt>
                <c:pt idx="48">
                  <c:v>2.7033900000000002</c:v>
                </c:pt>
                <c:pt idx="49">
                  <c:v>2.65049</c:v>
                </c:pt>
                <c:pt idx="50">
                  <c:v>2.6026899999999999</c:v>
                </c:pt>
                <c:pt idx="51">
                  <c:v>2.5609899999999999</c:v>
                </c:pt>
                <c:pt idx="52">
                  <c:v>2.5232899999999998</c:v>
                </c:pt>
                <c:pt idx="53">
                  <c:v>2.49959</c:v>
                </c:pt>
                <c:pt idx="54">
                  <c:v>2.4785900000000001</c:v>
                </c:pt>
                <c:pt idx="55">
                  <c:v>2.46529</c:v>
                </c:pt>
                <c:pt idx="56">
                  <c:v>2.4619900000000001</c:v>
                </c:pt>
                <c:pt idx="57">
                  <c:v>2.46489</c:v>
                </c:pt>
                <c:pt idx="58">
                  <c:v>2.47349</c:v>
                </c:pt>
                <c:pt idx="59">
                  <c:v>2.4923899999999999</c:v>
                </c:pt>
                <c:pt idx="60">
                  <c:v>2.5162900000000001</c:v>
                </c:pt>
                <c:pt idx="61">
                  <c:v>2.54819</c:v>
                </c:pt>
                <c:pt idx="62">
                  <c:v>2.5882900000000002</c:v>
                </c:pt>
                <c:pt idx="63">
                  <c:v>2.6311900000000001</c:v>
                </c:pt>
                <c:pt idx="64">
                  <c:v>2.68059</c:v>
                </c:pt>
                <c:pt idx="65">
                  <c:v>2.7367900000000001</c:v>
                </c:pt>
                <c:pt idx="66">
                  <c:v>2.8049900000000001</c:v>
                </c:pt>
                <c:pt idx="67">
                  <c:v>2.8738899999999998</c:v>
                </c:pt>
                <c:pt idx="68">
                  <c:v>2.9517899999999999</c:v>
                </c:pt>
                <c:pt idx="69">
                  <c:v>3.0375899999999998</c:v>
                </c:pt>
                <c:pt idx="70">
                  <c:v>3.1328899999999997</c:v>
                </c:pt>
                <c:pt idx="71">
                  <c:v>3.2212899999999998</c:v>
                </c:pt>
                <c:pt idx="72">
                  <c:v>3.3205900000000002</c:v>
                </c:pt>
                <c:pt idx="73">
                  <c:v>3.42279</c:v>
                </c:pt>
                <c:pt idx="74">
                  <c:v>3.53329</c:v>
                </c:pt>
                <c:pt idx="75">
                  <c:v>3.65069</c:v>
                </c:pt>
                <c:pt idx="76">
                  <c:v>3.76579</c:v>
                </c:pt>
                <c:pt idx="77">
                  <c:v>3.8894900000000003</c:v>
                </c:pt>
                <c:pt idx="78">
                  <c:v>4.0212899999999996</c:v>
                </c:pt>
                <c:pt idx="79">
                  <c:v>4.1512900000000004</c:v>
                </c:pt>
                <c:pt idx="80">
                  <c:v>4.2862900000000002</c:v>
                </c:pt>
                <c:pt idx="81">
                  <c:v>4.4280900000000001</c:v>
                </c:pt>
                <c:pt idx="82">
                  <c:v>4.5718899999999998</c:v>
                </c:pt>
                <c:pt idx="83">
                  <c:v>4.7141900000000003</c:v>
                </c:pt>
                <c:pt idx="84">
                  <c:v>4.8512899999999997</c:v>
                </c:pt>
                <c:pt idx="85">
                  <c:v>4.99559</c:v>
                </c:pt>
                <c:pt idx="86">
                  <c:v>5.1374899999999997</c:v>
                </c:pt>
                <c:pt idx="87">
                  <c:v>5.2827900000000003</c:v>
                </c:pt>
                <c:pt idx="88">
                  <c:v>5.4154900000000001</c:v>
                </c:pt>
                <c:pt idx="89">
                  <c:v>5.5504899999999999</c:v>
                </c:pt>
                <c:pt idx="90">
                  <c:v>5.6857899999999999</c:v>
                </c:pt>
                <c:pt idx="91">
                  <c:v>5.8163900000000002</c:v>
                </c:pt>
                <c:pt idx="92">
                  <c:v>5.9441899999999999</c:v>
                </c:pt>
                <c:pt idx="93">
                  <c:v>6.0666900000000004</c:v>
                </c:pt>
                <c:pt idx="94">
                  <c:v>6.1820899999999996</c:v>
                </c:pt>
                <c:pt idx="95">
                  <c:v>6.2914899999999996</c:v>
                </c:pt>
                <c:pt idx="96">
                  <c:v>6.3937900000000001</c:v>
                </c:pt>
                <c:pt idx="97">
                  <c:v>6.4822899999999999</c:v>
                </c:pt>
                <c:pt idx="98">
                  <c:v>6.5649899999999999</c:v>
                </c:pt>
                <c:pt idx="99">
                  <c:v>6.6292900000000001</c:v>
                </c:pt>
                <c:pt idx="100">
                  <c:v>6.6884899999999998</c:v>
                </c:pt>
                <c:pt idx="101">
                  <c:v>6.7337899999999999</c:v>
                </c:pt>
                <c:pt idx="102">
                  <c:v>6.7546900000000001</c:v>
                </c:pt>
                <c:pt idx="103">
                  <c:v>6.7613899999999996</c:v>
                </c:pt>
                <c:pt idx="104">
                  <c:v>6.7441899999999997</c:v>
                </c:pt>
                <c:pt idx="105">
                  <c:v>6.7243899999999996</c:v>
                </c:pt>
                <c:pt idx="106">
                  <c:v>6.6630900000000004</c:v>
                </c:pt>
                <c:pt idx="107">
                  <c:v>6.5825899999999997</c:v>
                </c:pt>
                <c:pt idx="108">
                  <c:v>6.4640899999999997</c:v>
                </c:pt>
                <c:pt idx="109">
                  <c:v>6.3393800000000002</c:v>
                </c:pt>
                <c:pt idx="110">
                  <c:v>6.1746800000000004</c:v>
                </c:pt>
                <c:pt idx="111">
                  <c:v>5.9745799999999996</c:v>
                </c:pt>
                <c:pt idx="112">
                  <c:v>5.7394800000000004</c:v>
                </c:pt>
                <c:pt idx="113">
                  <c:v>5.4561799999999998</c:v>
                </c:pt>
                <c:pt idx="114">
                  <c:v>5.1441800000000004</c:v>
                </c:pt>
                <c:pt idx="115">
                  <c:v>4.7895799999999999</c:v>
                </c:pt>
                <c:pt idx="116">
                  <c:v>4.3931800000000001</c:v>
                </c:pt>
                <c:pt idx="117">
                  <c:v>3.9500799999999998</c:v>
                </c:pt>
                <c:pt idx="118">
                  <c:v>3.4714799999999997</c:v>
                </c:pt>
                <c:pt idx="119">
                  <c:v>2.9269799999999999</c:v>
                </c:pt>
                <c:pt idx="120">
                  <c:v>2.3309799999999998</c:v>
                </c:pt>
                <c:pt idx="121">
                  <c:v>1.6811799999999999</c:v>
                </c:pt>
                <c:pt idx="122">
                  <c:v>0.96727999999999992</c:v>
                </c:pt>
                <c:pt idx="123">
                  <c:v>0.17457999999999996</c:v>
                </c:pt>
                <c:pt idx="124">
                  <c:v>-0.68261700000000003</c:v>
                </c:pt>
                <c:pt idx="125">
                  <c:v>-1.611917</c:v>
                </c:pt>
                <c:pt idx="126">
                  <c:v>-2.63192</c:v>
                </c:pt>
                <c:pt idx="127">
                  <c:v>-3.7403200000000001</c:v>
                </c:pt>
                <c:pt idx="128">
                  <c:v>-4.9279200000000003</c:v>
                </c:pt>
                <c:pt idx="129">
                  <c:v>-6.1931200000000004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51-43CA-8C91-4150A7DA7F55}"/>
            </c:ext>
          </c:extLst>
        </c:ser>
        <c:ser>
          <c:idx val="3"/>
          <c:order val="3"/>
          <c:tx>
            <c:v>My 500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'WF Comparison'!$A$2:$A$136</c:f>
              <c:numCache>
                <c:formatCode>General</c:formatCode>
                <c:ptCount val="1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</c:numCache>
            </c:numRef>
          </c:xVal>
          <c:yVal>
            <c:numRef>
              <c:f>'Octane Prod'!$I$35:$I$169</c:f>
              <c:numCache>
                <c:formatCode>General</c:formatCode>
                <c:ptCount val="135"/>
                <c:pt idx="0">
                  <c:v>0</c:v>
                </c:pt>
                <c:pt idx="1">
                  <c:v>1.6616200000000001</c:v>
                </c:pt>
                <c:pt idx="2">
                  <c:v>2.6856399999999998</c:v>
                </c:pt>
                <c:pt idx="3">
                  <c:v>3.3600599999999998</c:v>
                </c:pt>
                <c:pt idx="4">
                  <c:v>3.8077800000000002</c:v>
                </c:pt>
                <c:pt idx="5">
                  <c:v>4.0918999999999999</c:v>
                </c:pt>
                <c:pt idx="6">
                  <c:v>4.2519099999999996</c:v>
                </c:pt>
                <c:pt idx="7">
                  <c:v>4.3126300000000004</c:v>
                </c:pt>
                <c:pt idx="8">
                  <c:v>4.2954499999999998</c:v>
                </c:pt>
                <c:pt idx="9">
                  <c:v>4.21617</c:v>
                </c:pt>
                <c:pt idx="10">
                  <c:v>4.0834900000000003</c:v>
                </c:pt>
                <c:pt idx="11">
                  <c:v>3.9062099999999997</c:v>
                </c:pt>
                <c:pt idx="12">
                  <c:v>3.6961300000000001</c:v>
                </c:pt>
                <c:pt idx="13">
                  <c:v>3.46035</c:v>
                </c:pt>
                <c:pt idx="14">
                  <c:v>3.1984700000000004</c:v>
                </c:pt>
                <c:pt idx="15">
                  <c:v>2.92279</c:v>
                </c:pt>
                <c:pt idx="16">
                  <c:v>2.6305999999999998</c:v>
                </c:pt>
                <c:pt idx="17">
                  <c:v>2.3342200000000002</c:v>
                </c:pt>
                <c:pt idx="18">
                  <c:v>2.0217399999999999</c:v>
                </c:pt>
                <c:pt idx="19">
                  <c:v>1.70356</c:v>
                </c:pt>
                <c:pt idx="20">
                  <c:v>1.3788800000000001</c:v>
                </c:pt>
                <c:pt idx="21">
                  <c:v>1.0552000000000001</c:v>
                </c:pt>
                <c:pt idx="22">
                  <c:v>0.73502000000000001</c:v>
                </c:pt>
                <c:pt idx="23">
                  <c:v>0.4065399999999999</c:v>
                </c:pt>
                <c:pt idx="24">
                  <c:v>8.0359999999999987E-2</c:v>
                </c:pt>
                <c:pt idx="25">
                  <c:v>-0.23822500000000002</c:v>
                </c:pt>
                <c:pt idx="26">
                  <c:v>-0.55420599999999998</c:v>
                </c:pt>
                <c:pt idx="27">
                  <c:v>-0.86308699999999994</c:v>
                </c:pt>
                <c:pt idx="28">
                  <c:v>-1.1702680000000001</c:v>
                </c:pt>
                <c:pt idx="29">
                  <c:v>-1.469249</c:v>
                </c:pt>
                <c:pt idx="30">
                  <c:v>-1.7608299999999999</c:v>
                </c:pt>
                <c:pt idx="31">
                  <c:v>-2.0476099999999997</c:v>
                </c:pt>
                <c:pt idx="32">
                  <c:v>-2.32959</c:v>
                </c:pt>
                <c:pt idx="33">
                  <c:v>-2.6013700000000002</c:v>
                </c:pt>
                <c:pt idx="34">
                  <c:v>-2.8588499999999999</c:v>
                </c:pt>
                <c:pt idx="35">
                  <c:v>-3.1147300000000002</c:v>
                </c:pt>
                <c:pt idx="36">
                  <c:v>-3.3595199999999998</c:v>
                </c:pt>
                <c:pt idx="37">
                  <c:v>-3.5922999999999998</c:v>
                </c:pt>
                <c:pt idx="38">
                  <c:v>-3.8153800000000002</c:v>
                </c:pt>
                <c:pt idx="39">
                  <c:v>-4.0186600000000006</c:v>
                </c:pt>
                <c:pt idx="40">
                  <c:v>-4.2203400000000002</c:v>
                </c:pt>
                <c:pt idx="41">
                  <c:v>-4.4125200000000007</c:v>
                </c:pt>
                <c:pt idx="42">
                  <c:v>-4.5923999999999996</c:v>
                </c:pt>
                <c:pt idx="43">
                  <c:v>-4.7631800000000002</c:v>
                </c:pt>
                <c:pt idx="44">
                  <c:v>-4.9242600000000003</c:v>
                </c:pt>
                <c:pt idx="45">
                  <c:v>-5.0751400000000002</c:v>
                </c:pt>
                <c:pt idx="46">
                  <c:v>-5.2228300000000001</c:v>
                </c:pt>
                <c:pt idx="47">
                  <c:v>-5.3500100000000002</c:v>
                </c:pt>
                <c:pt idx="48">
                  <c:v>-5.4605899999999998</c:v>
                </c:pt>
                <c:pt idx="49">
                  <c:v>-5.5685700000000002</c:v>
                </c:pt>
                <c:pt idx="50">
                  <c:v>-5.6637500000000003</c:v>
                </c:pt>
                <c:pt idx="51">
                  <c:v>-5.74613</c:v>
                </c:pt>
                <c:pt idx="52">
                  <c:v>-5.8185099999999998</c:v>
                </c:pt>
                <c:pt idx="53">
                  <c:v>-5.8732899999999999</c:v>
                </c:pt>
                <c:pt idx="54">
                  <c:v>-5.9302700000000002</c:v>
                </c:pt>
                <c:pt idx="55">
                  <c:v>-5.9641500000000001</c:v>
                </c:pt>
                <c:pt idx="56">
                  <c:v>-5.9913400000000001</c:v>
                </c:pt>
                <c:pt idx="57">
                  <c:v>-6.0039199999999999</c:v>
                </c:pt>
                <c:pt idx="58">
                  <c:v>-6.0094000000000003</c:v>
                </c:pt>
                <c:pt idx="59">
                  <c:v>-6.0030799999999997</c:v>
                </c:pt>
                <c:pt idx="60">
                  <c:v>-5.9844600000000003</c:v>
                </c:pt>
                <c:pt idx="61">
                  <c:v>-5.9516400000000003</c:v>
                </c:pt>
                <c:pt idx="62">
                  <c:v>-5.90442</c:v>
                </c:pt>
                <c:pt idx="63">
                  <c:v>-5.8543000000000003</c:v>
                </c:pt>
                <c:pt idx="64">
                  <c:v>-5.7919799999999997</c:v>
                </c:pt>
                <c:pt idx="65">
                  <c:v>-5.72166</c:v>
                </c:pt>
                <c:pt idx="66">
                  <c:v>-5.6374500000000003</c:v>
                </c:pt>
                <c:pt idx="67">
                  <c:v>-5.5489300000000004</c:v>
                </c:pt>
                <c:pt idx="68">
                  <c:v>-5.4414100000000003</c:v>
                </c:pt>
                <c:pt idx="69">
                  <c:v>-5.3337899999999996</c:v>
                </c:pt>
                <c:pt idx="70">
                  <c:v>-5.2108699999999999</c:v>
                </c:pt>
                <c:pt idx="71">
                  <c:v>-5.0730500000000003</c:v>
                </c:pt>
                <c:pt idx="72">
                  <c:v>-4.9270300000000002</c:v>
                </c:pt>
                <c:pt idx="73">
                  <c:v>-4.7740100000000005</c:v>
                </c:pt>
                <c:pt idx="74">
                  <c:v>-4.6114899999999999</c:v>
                </c:pt>
                <c:pt idx="75">
                  <c:v>-4.4389699999999994</c:v>
                </c:pt>
                <c:pt idx="76">
                  <c:v>-4.2551600000000001</c:v>
                </c:pt>
                <c:pt idx="77">
                  <c:v>-4.0601400000000005</c:v>
                </c:pt>
                <c:pt idx="78">
                  <c:v>-3.8538199999999998</c:v>
                </c:pt>
                <c:pt idx="79">
                  <c:v>-3.6469</c:v>
                </c:pt>
                <c:pt idx="80">
                  <c:v>-3.4210799999999999</c:v>
                </c:pt>
                <c:pt idx="81">
                  <c:v>-3.1889599999999998</c:v>
                </c:pt>
                <c:pt idx="82">
                  <c:v>-2.9551400000000001</c:v>
                </c:pt>
                <c:pt idx="83">
                  <c:v>-2.7223199999999999</c:v>
                </c:pt>
                <c:pt idx="84">
                  <c:v>-2.4794</c:v>
                </c:pt>
                <c:pt idx="85">
                  <c:v>-2.2331799999999999</c:v>
                </c:pt>
                <c:pt idx="86">
                  <c:v>-1.9681660000000001</c:v>
                </c:pt>
                <c:pt idx="87">
                  <c:v>-1.7102469999999999</c:v>
                </c:pt>
                <c:pt idx="88">
                  <c:v>-1.4503280000000001</c:v>
                </c:pt>
                <c:pt idx="89">
                  <c:v>-1.176709</c:v>
                </c:pt>
                <c:pt idx="90">
                  <c:v>-0.9040899</c:v>
                </c:pt>
                <c:pt idx="91">
                  <c:v>-0.62877099999999997</c:v>
                </c:pt>
                <c:pt idx="92">
                  <c:v>-0.35565199999999997</c:v>
                </c:pt>
                <c:pt idx="93">
                  <c:v>-7.7632999999999952E-2</c:v>
                </c:pt>
                <c:pt idx="94">
                  <c:v>0.19528999999999996</c:v>
                </c:pt>
                <c:pt idx="95">
                  <c:v>0.46680999999999995</c:v>
                </c:pt>
                <c:pt idx="96">
                  <c:v>0.73812000000000011</c:v>
                </c:pt>
                <c:pt idx="97">
                  <c:v>1.0118399999999999</c:v>
                </c:pt>
                <c:pt idx="98">
                  <c:v>1.2840600000000002</c:v>
                </c:pt>
                <c:pt idx="99">
                  <c:v>1.5523799999999999</c:v>
                </c:pt>
                <c:pt idx="100">
                  <c:v>1.8069999999999999</c:v>
                </c:pt>
                <c:pt idx="101">
                  <c:v>2.0521199999999999</c:v>
                </c:pt>
                <c:pt idx="102">
                  <c:v>2.29854</c:v>
                </c:pt>
                <c:pt idx="103">
                  <c:v>2.5418599999999998</c:v>
                </c:pt>
                <c:pt idx="104">
                  <c:v>2.7581799999999999</c:v>
                </c:pt>
                <c:pt idx="105">
                  <c:v>2.9779</c:v>
                </c:pt>
                <c:pt idx="106">
                  <c:v>3.1832099999999999</c:v>
                </c:pt>
                <c:pt idx="107">
                  <c:v>3.3561300000000003</c:v>
                </c:pt>
                <c:pt idx="108">
                  <c:v>3.5139500000000004</c:v>
                </c:pt>
                <c:pt idx="109">
                  <c:v>3.6424700000000003</c:v>
                </c:pt>
                <c:pt idx="110">
                  <c:v>3.75129</c:v>
                </c:pt>
                <c:pt idx="111">
                  <c:v>3.8351100000000002</c:v>
                </c:pt>
                <c:pt idx="112">
                  <c:v>3.8878300000000001</c:v>
                </c:pt>
                <c:pt idx="113">
                  <c:v>3.9212499999999997</c:v>
                </c:pt>
                <c:pt idx="114">
                  <c:v>3.9164700000000003</c:v>
                </c:pt>
                <c:pt idx="115">
                  <c:v>3.8886900000000004</c:v>
                </c:pt>
                <c:pt idx="116">
                  <c:v>3.8091999999999997</c:v>
                </c:pt>
                <c:pt idx="117">
                  <c:v>3.6716199999999999</c:v>
                </c:pt>
                <c:pt idx="118">
                  <c:v>3.5285399999999996</c:v>
                </c:pt>
                <c:pt idx="119">
                  <c:v>3.3333599999999999</c:v>
                </c:pt>
                <c:pt idx="120">
                  <c:v>3.0808799999999996</c:v>
                </c:pt>
                <c:pt idx="121">
                  <c:v>2.7827000000000002</c:v>
                </c:pt>
                <c:pt idx="122">
                  <c:v>2.4241199999999998</c:v>
                </c:pt>
                <c:pt idx="123">
                  <c:v>2.0042399999999998</c:v>
                </c:pt>
                <c:pt idx="124">
                  <c:v>1.5239600000000002</c:v>
                </c:pt>
                <c:pt idx="125">
                  <c:v>0.95988000000000007</c:v>
                </c:pt>
                <c:pt idx="126">
                  <c:v>0.34068999999999994</c:v>
                </c:pt>
                <c:pt idx="127">
                  <c:v>-0.338287</c:v>
                </c:pt>
                <c:pt idx="128">
                  <c:v>-1.104668</c:v>
                </c:pt>
                <c:pt idx="129">
                  <c:v>-1.9361489999999999</c:v>
                </c:pt>
                <c:pt idx="130">
                  <c:v>-2.8281299999999998</c:v>
                </c:pt>
                <c:pt idx="131">
                  <c:v>-3.83291</c:v>
                </c:pt>
                <c:pt idx="132">
                  <c:v>-4.9297900000000006</c:v>
                </c:pt>
                <c:pt idx="133">
                  <c:v>-6.1262699999999999</c:v>
                </c:pt>
                <c:pt idx="134">
                  <c:v>-7.4417499999999999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51-43CA-8C91-4150A7DA7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315408"/>
        <c:axId val="918319672"/>
      </c:scatterChart>
      <c:valAx>
        <c:axId val="91831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319672"/>
        <c:crosses val="autoZero"/>
        <c:crossBetween val="midCat"/>
      </c:valAx>
      <c:valAx>
        <c:axId val="91831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31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320 2300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'VLE Chem Pot'!$K$2:$K$302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'VLE Chem Pot'!$A$2:$A$302</c:f>
              <c:numCache>
                <c:formatCode>General</c:formatCode>
                <c:ptCount val="301"/>
                <c:pt idx="0">
                  <c:v>1</c:v>
                </c:pt>
                <c:pt idx="1">
                  <c:v>4.4595000000000002</c:v>
                </c:pt>
                <c:pt idx="2">
                  <c:v>7.2927</c:v>
                </c:pt>
                <c:pt idx="3">
                  <c:v>9.7484000000000002</c:v>
                </c:pt>
                <c:pt idx="4">
                  <c:v>11.9636</c:v>
                </c:pt>
                <c:pt idx="5">
                  <c:v>13.970700000000001</c:v>
                </c:pt>
                <c:pt idx="6">
                  <c:v>15.862500000000001</c:v>
                </c:pt>
                <c:pt idx="7">
                  <c:v>17.61</c:v>
                </c:pt>
                <c:pt idx="8">
                  <c:v>19.286200000000001</c:v>
                </c:pt>
                <c:pt idx="9">
                  <c:v>20.839400000000001</c:v>
                </c:pt>
                <c:pt idx="10">
                  <c:v>22.311299999999999</c:v>
                </c:pt>
                <c:pt idx="11">
                  <c:v>23.781600000000001</c:v>
                </c:pt>
                <c:pt idx="12">
                  <c:v>25.145800000000001</c:v>
                </c:pt>
                <c:pt idx="13">
                  <c:v>26.513400000000001</c:v>
                </c:pt>
                <c:pt idx="14">
                  <c:v>27.8855</c:v>
                </c:pt>
                <c:pt idx="15">
                  <c:v>29.176400000000001</c:v>
                </c:pt>
                <c:pt idx="16">
                  <c:v>30.421099999999999</c:v>
                </c:pt>
                <c:pt idx="17">
                  <c:v>31.6662</c:v>
                </c:pt>
                <c:pt idx="18">
                  <c:v>32.895600000000002</c:v>
                </c:pt>
                <c:pt idx="19">
                  <c:v>34.078000000000003</c:v>
                </c:pt>
                <c:pt idx="20">
                  <c:v>35.246600000000001</c:v>
                </c:pt>
                <c:pt idx="21">
                  <c:v>36.394399999999997</c:v>
                </c:pt>
                <c:pt idx="22">
                  <c:v>37.5306</c:v>
                </c:pt>
                <c:pt idx="23">
                  <c:v>38.6524</c:v>
                </c:pt>
                <c:pt idx="24">
                  <c:v>39.786200000000001</c:v>
                </c:pt>
                <c:pt idx="25">
                  <c:v>40.906199999999998</c:v>
                </c:pt>
                <c:pt idx="26">
                  <c:v>42.041400000000003</c:v>
                </c:pt>
                <c:pt idx="27">
                  <c:v>43.122700000000002</c:v>
                </c:pt>
                <c:pt idx="28">
                  <c:v>44.2134</c:v>
                </c:pt>
                <c:pt idx="29">
                  <c:v>45.317500000000003</c:v>
                </c:pt>
                <c:pt idx="30">
                  <c:v>46.453000000000003</c:v>
                </c:pt>
                <c:pt idx="31">
                  <c:v>47.554499999999997</c:v>
                </c:pt>
                <c:pt idx="32">
                  <c:v>48.653300000000002</c:v>
                </c:pt>
                <c:pt idx="33">
                  <c:v>49.7744</c:v>
                </c:pt>
                <c:pt idx="34">
                  <c:v>50.878599999999999</c:v>
                </c:pt>
                <c:pt idx="35">
                  <c:v>52.004199999999997</c:v>
                </c:pt>
                <c:pt idx="36">
                  <c:v>53.119900000000001</c:v>
                </c:pt>
                <c:pt idx="37">
                  <c:v>54.2316</c:v>
                </c:pt>
                <c:pt idx="38">
                  <c:v>55.3444</c:v>
                </c:pt>
                <c:pt idx="39">
                  <c:v>56.465400000000002</c:v>
                </c:pt>
                <c:pt idx="40">
                  <c:v>57.580500000000001</c:v>
                </c:pt>
                <c:pt idx="41">
                  <c:v>58.712899999999998</c:v>
                </c:pt>
                <c:pt idx="42">
                  <c:v>59.875300000000003</c:v>
                </c:pt>
                <c:pt idx="43">
                  <c:v>61.012500000000003</c:v>
                </c:pt>
                <c:pt idx="44">
                  <c:v>62.175899999999999</c:v>
                </c:pt>
                <c:pt idx="45">
                  <c:v>63.349200000000003</c:v>
                </c:pt>
                <c:pt idx="46">
                  <c:v>64.514499999999998</c:v>
                </c:pt>
                <c:pt idx="47">
                  <c:v>65.686599999999999</c:v>
                </c:pt>
                <c:pt idx="48">
                  <c:v>66.879900000000006</c:v>
                </c:pt>
                <c:pt idx="49">
                  <c:v>68.043000000000006</c:v>
                </c:pt>
                <c:pt idx="50">
                  <c:v>69.222399999999993</c:v>
                </c:pt>
                <c:pt idx="51">
                  <c:v>70.453500000000005</c:v>
                </c:pt>
                <c:pt idx="52">
                  <c:v>71.666499999999999</c:v>
                </c:pt>
                <c:pt idx="53">
                  <c:v>72.879099999999994</c:v>
                </c:pt>
                <c:pt idx="54">
                  <c:v>74.109300000000005</c:v>
                </c:pt>
                <c:pt idx="55">
                  <c:v>75.341800000000006</c:v>
                </c:pt>
                <c:pt idx="56">
                  <c:v>76.601299999999995</c:v>
                </c:pt>
                <c:pt idx="57">
                  <c:v>77.86</c:v>
                </c:pt>
                <c:pt idx="58">
                  <c:v>79.151899999999998</c:v>
                </c:pt>
                <c:pt idx="59">
                  <c:v>80.442999999999998</c:v>
                </c:pt>
                <c:pt idx="60">
                  <c:v>81.729699999999994</c:v>
                </c:pt>
                <c:pt idx="61">
                  <c:v>83.037000000000006</c:v>
                </c:pt>
                <c:pt idx="62">
                  <c:v>84.347899999999996</c:v>
                </c:pt>
                <c:pt idx="63">
                  <c:v>85.671199999999999</c:v>
                </c:pt>
                <c:pt idx="64">
                  <c:v>87.030199999999994</c:v>
                </c:pt>
                <c:pt idx="65">
                  <c:v>88.320300000000003</c:v>
                </c:pt>
                <c:pt idx="66">
                  <c:v>89.639300000000006</c:v>
                </c:pt>
                <c:pt idx="67">
                  <c:v>90.991399999999999</c:v>
                </c:pt>
                <c:pt idx="68">
                  <c:v>92.350200000000001</c:v>
                </c:pt>
                <c:pt idx="69">
                  <c:v>93.725200000000001</c:v>
                </c:pt>
                <c:pt idx="70">
                  <c:v>95.139600000000002</c:v>
                </c:pt>
                <c:pt idx="71">
                  <c:v>96.566900000000004</c:v>
                </c:pt>
                <c:pt idx="72">
                  <c:v>97.956400000000002</c:v>
                </c:pt>
                <c:pt idx="73">
                  <c:v>99.356499999999997</c:v>
                </c:pt>
                <c:pt idx="74">
                  <c:v>100.75149999999999</c:v>
                </c:pt>
                <c:pt idx="75">
                  <c:v>102.1705</c:v>
                </c:pt>
                <c:pt idx="76">
                  <c:v>103.627</c:v>
                </c:pt>
                <c:pt idx="77">
                  <c:v>105.07299999999999</c:v>
                </c:pt>
                <c:pt idx="78">
                  <c:v>106.5389</c:v>
                </c:pt>
                <c:pt idx="79">
                  <c:v>107.9923</c:v>
                </c:pt>
                <c:pt idx="80">
                  <c:v>109.4866</c:v>
                </c:pt>
                <c:pt idx="81">
                  <c:v>110.9479</c:v>
                </c:pt>
                <c:pt idx="82">
                  <c:v>112.4496</c:v>
                </c:pt>
                <c:pt idx="83">
                  <c:v>113.9408</c:v>
                </c:pt>
                <c:pt idx="84">
                  <c:v>115.4389</c:v>
                </c:pt>
                <c:pt idx="85">
                  <c:v>116.9564</c:v>
                </c:pt>
                <c:pt idx="86">
                  <c:v>118.48990000000001</c:v>
                </c:pt>
                <c:pt idx="87">
                  <c:v>120.0149</c:v>
                </c:pt>
                <c:pt idx="88">
                  <c:v>121.5622</c:v>
                </c:pt>
                <c:pt idx="89">
                  <c:v>123.11799999999999</c:v>
                </c:pt>
                <c:pt idx="90">
                  <c:v>124.6738</c:v>
                </c:pt>
                <c:pt idx="91">
                  <c:v>126.2735</c:v>
                </c:pt>
                <c:pt idx="92">
                  <c:v>127.8377</c:v>
                </c:pt>
                <c:pt idx="93">
                  <c:v>129.4153</c:v>
                </c:pt>
                <c:pt idx="94">
                  <c:v>131.01769999999999</c:v>
                </c:pt>
                <c:pt idx="95">
                  <c:v>132.6472</c:v>
                </c:pt>
                <c:pt idx="96">
                  <c:v>134.27510000000001</c:v>
                </c:pt>
                <c:pt idx="97">
                  <c:v>135.91309999999999</c:v>
                </c:pt>
                <c:pt idx="98">
                  <c:v>137.55019999999999</c:v>
                </c:pt>
                <c:pt idx="99">
                  <c:v>139.19229999999999</c:v>
                </c:pt>
                <c:pt idx="100">
                  <c:v>140.84690000000001</c:v>
                </c:pt>
                <c:pt idx="101">
                  <c:v>142.46010000000001</c:v>
                </c:pt>
                <c:pt idx="102">
                  <c:v>144.13069999999999</c:v>
                </c:pt>
                <c:pt idx="103">
                  <c:v>145.79419999999999</c:v>
                </c:pt>
                <c:pt idx="104">
                  <c:v>147.4744</c:v>
                </c:pt>
                <c:pt idx="105">
                  <c:v>149.16900000000001</c:v>
                </c:pt>
                <c:pt idx="106">
                  <c:v>150.8673</c:v>
                </c:pt>
                <c:pt idx="107">
                  <c:v>152.5958</c:v>
                </c:pt>
                <c:pt idx="108">
                  <c:v>154.34119999999999</c:v>
                </c:pt>
                <c:pt idx="109">
                  <c:v>156.113</c:v>
                </c:pt>
                <c:pt idx="110">
                  <c:v>157.87729999999999</c:v>
                </c:pt>
                <c:pt idx="111">
                  <c:v>159.62889999999999</c:v>
                </c:pt>
                <c:pt idx="112">
                  <c:v>161.37620000000001</c:v>
                </c:pt>
                <c:pt idx="113">
                  <c:v>163.18299999999999</c:v>
                </c:pt>
                <c:pt idx="114">
                  <c:v>164.958</c:v>
                </c:pt>
                <c:pt idx="115">
                  <c:v>166.77690000000001</c:v>
                </c:pt>
                <c:pt idx="116">
                  <c:v>168.5677</c:v>
                </c:pt>
                <c:pt idx="117">
                  <c:v>170.35409999999999</c:v>
                </c:pt>
                <c:pt idx="118">
                  <c:v>172.18289999999999</c:v>
                </c:pt>
                <c:pt idx="119">
                  <c:v>174.0145</c:v>
                </c:pt>
                <c:pt idx="120">
                  <c:v>175.8612</c:v>
                </c:pt>
                <c:pt idx="121">
                  <c:v>177.6883</c:v>
                </c:pt>
                <c:pt idx="122">
                  <c:v>179.55019999999999</c:v>
                </c:pt>
                <c:pt idx="123">
                  <c:v>181.43129999999999</c:v>
                </c:pt>
                <c:pt idx="124">
                  <c:v>183.2987</c:v>
                </c:pt>
                <c:pt idx="125">
                  <c:v>185.1645</c:v>
                </c:pt>
                <c:pt idx="126">
                  <c:v>187.0558</c:v>
                </c:pt>
                <c:pt idx="127">
                  <c:v>188.94290000000001</c:v>
                </c:pt>
                <c:pt idx="128">
                  <c:v>190.83860000000001</c:v>
                </c:pt>
                <c:pt idx="129">
                  <c:v>192.75450000000001</c:v>
                </c:pt>
                <c:pt idx="130">
                  <c:v>194.6816</c:v>
                </c:pt>
                <c:pt idx="131">
                  <c:v>196.6225</c:v>
                </c:pt>
                <c:pt idx="132">
                  <c:v>198.58840000000001</c:v>
                </c:pt>
                <c:pt idx="133">
                  <c:v>200.5667</c:v>
                </c:pt>
                <c:pt idx="134">
                  <c:v>202.5197</c:v>
                </c:pt>
                <c:pt idx="135">
                  <c:v>204.5154</c:v>
                </c:pt>
                <c:pt idx="136">
                  <c:v>206.47139999999999</c:v>
                </c:pt>
                <c:pt idx="137">
                  <c:v>208.45359999999999</c:v>
                </c:pt>
                <c:pt idx="138">
                  <c:v>210.4718</c:v>
                </c:pt>
                <c:pt idx="139">
                  <c:v>212.47919999999999</c:v>
                </c:pt>
                <c:pt idx="140">
                  <c:v>214.49719999999999</c:v>
                </c:pt>
                <c:pt idx="141">
                  <c:v>216.53030000000001</c:v>
                </c:pt>
                <c:pt idx="142">
                  <c:v>218.58359999999999</c:v>
                </c:pt>
                <c:pt idx="143">
                  <c:v>220.6232</c:v>
                </c:pt>
                <c:pt idx="144">
                  <c:v>222.6867</c:v>
                </c:pt>
                <c:pt idx="145">
                  <c:v>224.75579999999999</c:v>
                </c:pt>
                <c:pt idx="146">
                  <c:v>226.82400000000001</c:v>
                </c:pt>
                <c:pt idx="147">
                  <c:v>228.91040000000001</c:v>
                </c:pt>
                <c:pt idx="148">
                  <c:v>231.0359</c:v>
                </c:pt>
                <c:pt idx="149">
                  <c:v>233.14019999999999</c:v>
                </c:pt>
                <c:pt idx="150">
                  <c:v>235.2449</c:v>
                </c:pt>
                <c:pt idx="151">
                  <c:v>237.4034</c:v>
                </c:pt>
                <c:pt idx="152">
                  <c:v>239.5402</c:v>
                </c:pt>
                <c:pt idx="153">
                  <c:v>241.67679999999999</c:v>
                </c:pt>
                <c:pt idx="154">
                  <c:v>243.84370000000001</c:v>
                </c:pt>
                <c:pt idx="155">
                  <c:v>246.01220000000001</c:v>
                </c:pt>
                <c:pt idx="156">
                  <c:v>248.16849999999999</c:v>
                </c:pt>
                <c:pt idx="157">
                  <c:v>250.34649999999999</c:v>
                </c:pt>
                <c:pt idx="158">
                  <c:v>252.53450000000001</c:v>
                </c:pt>
                <c:pt idx="159">
                  <c:v>254.73400000000001</c:v>
                </c:pt>
                <c:pt idx="160">
                  <c:v>256.93060000000003</c:v>
                </c:pt>
                <c:pt idx="161">
                  <c:v>259.16969999999998</c:v>
                </c:pt>
                <c:pt idx="162">
                  <c:v>261.40649999999999</c:v>
                </c:pt>
                <c:pt idx="163">
                  <c:v>263.63690000000003</c:v>
                </c:pt>
                <c:pt idx="164">
                  <c:v>265.89780000000002</c:v>
                </c:pt>
                <c:pt idx="165">
                  <c:v>268.1234</c:v>
                </c:pt>
                <c:pt idx="166">
                  <c:v>270.36009999999999</c:v>
                </c:pt>
                <c:pt idx="167">
                  <c:v>272.6157</c:v>
                </c:pt>
                <c:pt idx="168">
                  <c:v>274.86840000000001</c:v>
                </c:pt>
                <c:pt idx="169">
                  <c:v>277.1361</c:v>
                </c:pt>
                <c:pt idx="170">
                  <c:v>279.41149999999999</c:v>
                </c:pt>
                <c:pt idx="171">
                  <c:v>281.76220000000001</c:v>
                </c:pt>
                <c:pt idx="172">
                  <c:v>284.09820000000002</c:v>
                </c:pt>
                <c:pt idx="173">
                  <c:v>286.41090000000003</c:v>
                </c:pt>
                <c:pt idx="174">
                  <c:v>288.7593</c:v>
                </c:pt>
                <c:pt idx="175">
                  <c:v>291.10700000000003</c:v>
                </c:pt>
                <c:pt idx="176">
                  <c:v>293.42599999999999</c:v>
                </c:pt>
                <c:pt idx="177">
                  <c:v>295.70830000000001</c:v>
                </c:pt>
                <c:pt idx="178">
                  <c:v>298.0333</c:v>
                </c:pt>
                <c:pt idx="179">
                  <c:v>300.37799999999999</c:v>
                </c:pt>
                <c:pt idx="180">
                  <c:v>302.76170000000002</c:v>
                </c:pt>
                <c:pt idx="181">
                  <c:v>305.15469999999999</c:v>
                </c:pt>
                <c:pt idx="182">
                  <c:v>307.52949999999998</c:v>
                </c:pt>
                <c:pt idx="183">
                  <c:v>309.93340000000001</c:v>
                </c:pt>
                <c:pt idx="184">
                  <c:v>312.32080000000002</c:v>
                </c:pt>
                <c:pt idx="185">
                  <c:v>314.73989999999998</c:v>
                </c:pt>
                <c:pt idx="186">
                  <c:v>317.18630000000002</c:v>
                </c:pt>
                <c:pt idx="187">
                  <c:v>319.60719999999998</c:v>
                </c:pt>
                <c:pt idx="188">
                  <c:v>322.00779999999997</c:v>
                </c:pt>
                <c:pt idx="189">
                  <c:v>324.45</c:v>
                </c:pt>
                <c:pt idx="190">
                  <c:v>326.90550000000002</c:v>
                </c:pt>
                <c:pt idx="191">
                  <c:v>329.37950000000001</c:v>
                </c:pt>
                <c:pt idx="192">
                  <c:v>331.84960000000001</c:v>
                </c:pt>
                <c:pt idx="193">
                  <c:v>334.33659999999998</c:v>
                </c:pt>
                <c:pt idx="194">
                  <c:v>336.77569999999997</c:v>
                </c:pt>
                <c:pt idx="195">
                  <c:v>339.19040000000001</c:v>
                </c:pt>
                <c:pt idx="196">
                  <c:v>341.5976</c:v>
                </c:pt>
                <c:pt idx="197">
                  <c:v>344.03960000000001</c:v>
                </c:pt>
                <c:pt idx="198">
                  <c:v>346.48410000000001</c:v>
                </c:pt>
                <c:pt idx="199">
                  <c:v>348.92</c:v>
                </c:pt>
                <c:pt idx="200">
                  <c:v>351.38409999999999</c:v>
                </c:pt>
                <c:pt idx="201">
                  <c:v>353.82749999999999</c:v>
                </c:pt>
                <c:pt idx="202">
                  <c:v>356.26100000000002</c:v>
                </c:pt>
                <c:pt idx="203">
                  <c:v>358.72809999999998</c:v>
                </c:pt>
                <c:pt idx="204">
                  <c:v>361.14150000000001</c:v>
                </c:pt>
                <c:pt idx="205">
                  <c:v>363.61309999999997</c:v>
                </c:pt>
                <c:pt idx="206">
                  <c:v>366.03530000000001</c:v>
                </c:pt>
                <c:pt idx="207">
                  <c:v>368.47500000000002</c:v>
                </c:pt>
                <c:pt idx="208">
                  <c:v>370.90129999999999</c:v>
                </c:pt>
                <c:pt idx="209">
                  <c:v>373.33080000000001</c:v>
                </c:pt>
                <c:pt idx="210">
                  <c:v>375.7568</c:v>
                </c:pt>
                <c:pt idx="211">
                  <c:v>378.1696</c:v>
                </c:pt>
                <c:pt idx="212">
                  <c:v>380.59769999999997</c:v>
                </c:pt>
                <c:pt idx="213">
                  <c:v>382.96190000000001</c:v>
                </c:pt>
                <c:pt idx="214">
                  <c:v>385.38029999999998</c:v>
                </c:pt>
                <c:pt idx="215">
                  <c:v>387.75619999999998</c:v>
                </c:pt>
                <c:pt idx="216">
                  <c:v>390.1463</c:v>
                </c:pt>
                <c:pt idx="217">
                  <c:v>392.49040000000002</c:v>
                </c:pt>
                <c:pt idx="218">
                  <c:v>394.86959999999999</c:v>
                </c:pt>
                <c:pt idx="219">
                  <c:v>397.23399999999998</c:v>
                </c:pt>
                <c:pt idx="220">
                  <c:v>399.60809999999998</c:v>
                </c:pt>
                <c:pt idx="221">
                  <c:v>401.94450000000001</c:v>
                </c:pt>
                <c:pt idx="222">
                  <c:v>404.25020000000001</c:v>
                </c:pt>
                <c:pt idx="223">
                  <c:v>406.50119999999998</c:v>
                </c:pt>
                <c:pt idx="224">
                  <c:v>408.77949999999998</c:v>
                </c:pt>
                <c:pt idx="225">
                  <c:v>411.02640000000002</c:v>
                </c:pt>
                <c:pt idx="226">
                  <c:v>413.2833</c:v>
                </c:pt>
                <c:pt idx="227">
                  <c:v>415.51769999999999</c:v>
                </c:pt>
                <c:pt idx="228">
                  <c:v>417.72340000000003</c:v>
                </c:pt>
                <c:pt idx="229">
                  <c:v>419.92129999999997</c:v>
                </c:pt>
                <c:pt idx="230">
                  <c:v>422.10430000000002</c:v>
                </c:pt>
                <c:pt idx="231">
                  <c:v>424.25380000000001</c:v>
                </c:pt>
                <c:pt idx="232">
                  <c:v>426.37540000000001</c:v>
                </c:pt>
                <c:pt idx="233">
                  <c:v>428.47680000000003</c:v>
                </c:pt>
                <c:pt idx="234">
                  <c:v>430.5446</c:v>
                </c:pt>
                <c:pt idx="235">
                  <c:v>432.63409999999999</c:v>
                </c:pt>
                <c:pt idx="236">
                  <c:v>434.70260000000002</c:v>
                </c:pt>
                <c:pt idx="237">
                  <c:v>436.75510000000003</c:v>
                </c:pt>
                <c:pt idx="238">
                  <c:v>438.78559999999999</c:v>
                </c:pt>
                <c:pt idx="239">
                  <c:v>440.82760000000002</c:v>
                </c:pt>
                <c:pt idx="240">
                  <c:v>442.7901</c:v>
                </c:pt>
                <c:pt idx="241">
                  <c:v>444.67290000000003</c:v>
                </c:pt>
                <c:pt idx="242">
                  <c:v>446.5908</c:v>
                </c:pt>
                <c:pt idx="243">
                  <c:v>448.43520000000001</c:v>
                </c:pt>
                <c:pt idx="244">
                  <c:v>450.22160000000002</c:v>
                </c:pt>
                <c:pt idx="245">
                  <c:v>451.99130000000002</c:v>
                </c:pt>
                <c:pt idx="246">
                  <c:v>453.66</c:v>
                </c:pt>
                <c:pt idx="247">
                  <c:v>455.3655</c:v>
                </c:pt>
                <c:pt idx="248">
                  <c:v>457.00020000000001</c:v>
                </c:pt>
                <c:pt idx="249">
                  <c:v>458.65129999999999</c:v>
                </c:pt>
                <c:pt idx="250">
                  <c:v>460.21620000000001</c:v>
                </c:pt>
                <c:pt idx="251">
                  <c:v>461.76089999999999</c:v>
                </c:pt>
                <c:pt idx="252">
                  <c:v>463.23099999999999</c:v>
                </c:pt>
                <c:pt idx="253">
                  <c:v>464.62360000000001</c:v>
                </c:pt>
                <c:pt idx="254">
                  <c:v>466.00170000000003</c:v>
                </c:pt>
                <c:pt idx="255">
                  <c:v>467.3338</c:v>
                </c:pt>
                <c:pt idx="256">
                  <c:v>468.61189999999999</c:v>
                </c:pt>
                <c:pt idx="257">
                  <c:v>469.80119999999999</c:v>
                </c:pt>
                <c:pt idx="258">
                  <c:v>470.9787</c:v>
                </c:pt>
                <c:pt idx="259">
                  <c:v>472.10449999999997</c:v>
                </c:pt>
                <c:pt idx="260">
                  <c:v>473.2097</c:v>
                </c:pt>
                <c:pt idx="261">
                  <c:v>474.16719999999998</c:v>
                </c:pt>
                <c:pt idx="262">
                  <c:v>475.11939999999998</c:v>
                </c:pt>
                <c:pt idx="263">
                  <c:v>476.00459999999998</c:v>
                </c:pt>
                <c:pt idx="264">
                  <c:v>476.82530000000003</c:v>
                </c:pt>
                <c:pt idx="265">
                  <c:v>477.54140000000001</c:v>
                </c:pt>
                <c:pt idx="266">
                  <c:v>478.23129999999998</c:v>
                </c:pt>
                <c:pt idx="267">
                  <c:v>478.97289999999998</c:v>
                </c:pt>
                <c:pt idx="268">
                  <c:v>479.6037</c:v>
                </c:pt>
                <c:pt idx="269">
                  <c:v>480.17469999999997</c:v>
                </c:pt>
                <c:pt idx="270">
                  <c:v>480.69690000000003</c:v>
                </c:pt>
                <c:pt idx="271">
                  <c:v>481.23099999999999</c:v>
                </c:pt>
                <c:pt idx="272">
                  <c:v>481.5351</c:v>
                </c:pt>
                <c:pt idx="273">
                  <c:v>481.8098</c:v>
                </c:pt>
                <c:pt idx="274">
                  <c:v>481.87290000000002</c:v>
                </c:pt>
                <c:pt idx="275">
                  <c:v>481.87700000000001</c:v>
                </c:pt>
                <c:pt idx="276">
                  <c:v>481.78410000000002</c:v>
                </c:pt>
                <c:pt idx="277">
                  <c:v>481.4436</c:v>
                </c:pt>
                <c:pt idx="278">
                  <c:v>481.09050000000002</c:v>
                </c:pt>
                <c:pt idx="279">
                  <c:v>480.7054</c:v>
                </c:pt>
                <c:pt idx="280">
                  <c:v>480.21469999999999</c:v>
                </c:pt>
                <c:pt idx="281">
                  <c:v>479.65300000000002</c:v>
                </c:pt>
                <c:pt idx="282">
                  <c:v>479.11739999999998</c:v>
                </c:pt>
                <c:pt idx="283">
                  <c:v>478.27640000000002</c:v>
                </c:pt>
                <c:pt idx="284">
                  <c:v>477.54169999999999</c:v>
                </c:pt>
                <c:pt idx="285">
                  <c:v>476.69970000000001</c:v>
                </c:pt>
                <c:pt idx="286">
                  <c:v>475.92079999999999</c:v>
                </c:pt>
                <c:pt idx="287">
                  <c:v>474.73360000000002</c:v>
                </c:pt>
                <c:pt idx="288">
                  <c:v>473.48410000000001</c:v>
                </c:pt>
                <c:pt idx="289">
                  <c:v>472.24669999999998</c:v>
                </c:pt>
                <c:pt idx="290">
                  <c:v>470.97120000000001</c:v>
                </c:pt>
                <c:pt idx="291">
                  <c:v>469.58350000000002</c:v>
                </c:pt>
                <c:pt idx="292">
                  <c:v>467.9812</c:v>
                </c:pt>
                <c:pt idx="293">
                  <c:v>466.0061</c:v>
                </c:pt>
                <c:pt idx="294">
                  <c:v>464.17</c:v>
                </c:pt>
                <c:pt idx="295">
                  <c:v>462.43700000000001</c:v>
                </c:pt>
                <c:pt idx="296">
                  <c:v>460.37240000000003</c:v>
                </c:pt>
                <c:pt idx="297">
                  <c:v>457.28570000000002</c:v>
                </c:pt>
                <c:pt idx="298">
                  <c:v>455.11040000000003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2-4D8D-8E73-894427ED64A0}"/>
            </c:ext>
          </c:extLst>
        </c:ser>
        <c:ser>
          <c:idx val="1"/>
          <c:order val="1"/>
          <c:tx>
            <c:v>320 2400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'VLE Chem Pot'!$K$2:$K$302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'VLE Chem Pot'!$B$2:$B$302</c:f>
              <c:numCache>
                <c:formatCode>General</c:formatCode>
                <c:ptCount val="301"/>
                <c:pt idx="0">
                  <c:v>1</c:v>
                </c:pt>
                <c:pt idx="1">
                  <c:v>4.1638000000000002</c:v>
                </c:pt>
                <c:pt idx="2">
                  <c:v>6.6681999999999997</c:v>
                </c:pt>
                <c:pt idx="3">
                  <c:v>8.8125</c:v>
                </c:pt>
                <c:pt idx="4">
                  <c:v>10.689299999999999</c:v>
                </c:pt>
                <c:pt idx="5">
                  <c:v>12.3789</c:v>
                </c:pt>
                <c:pt idx="6">
                  <c:v>13.9505</c:v>
                </c:pt>
                <c:pt idx="7">
                  <c:v>15.3987</c:v>
                </c:pt>
                <c:pt idx="8">
                  <c:v>16.745000000000001</c:v>
                </c:pt>
                <c:pt idx="9">
                  <c:v>18.015999999999998</c:v>
                </c:pt>
                <c:pt idx="10">
                  <c:v>19.2135</c:v>
                </c:pt>
                <c:pt idx="11">
                  <c:v>20.351700000000001</c:v>
                </c:pt>
                <c:pt idx="12">
                  <c:v>21.425899999999999</c:v>
                </c:pt>
                <c:pt idx="13">
                  <c:v>22.449100000000001</c:v>
                </c:pt>
                <c:pt idx="14">
                  <c:v>23.442299999999999</c:v>
                </c:pt>
                <c:pt idx="15">
                  <c:v>24.390799999999999</c:v>
                </c:pt>
                <c:pt idx="16">
                  <c:v>25.3325</c:v>
                </c:pt>
                <c:pt idx="17">
                  <c:v>26.2545</c:v>
                </c:pt>
                <c:pt idx="18">
                  <c:v>27.169499999999999</c:v>
                </c:pt>
                <c:pt idx="19">
                  <c:v>28.052700000000002</c:v>
                </c:pt>
                <c:pt idx="20">
                  <c:v>28.9056</c:v>
                </c:pt>
                <c:pt idx="21">
                  <c:v>29.7578</c:v>
                </c:pt>
                <c:pt idx="22">
                  <c:v>30.5809</c:v>
                </c:pt>
                <c:pt idx="23">
                  <c:v>31.407</c:v>
                </c:pt>
                <c:pt idx="24">
                  <c:v>32.226599999999998</c:v>
                </c:pt>
                <c:pt idx="25">
                  <c:v>33.023600000000002</c:v>
                </c:pt>
                <c:pt idx="26">
                  <c:v>33.817700000000002</c:v>
                </c:pt>
                <c:pt idx="27">
                  <c:v>34.608600000000003</c:v>
                </c:pt>
                <c:pt idx="28">
                  <c:v>35.402500000000003</c:v>
                </c:pt>
                <c:pt idx="29">
                  <c:v>36.203000000000003</c:v>
                </c:pt>
                <c:pt idx="30">
                  <c:v>36.994199999999999</c:v>
                </c:pt>
                <c:pt idx="31">
                  <c:v>37.7883</c:v>
                </c:pt>
                <c:pt idx="32">
                  <c:v>38.58</c:v>
                </c:pt>
                <c:pt idx="33">
                  <c:v>39.389800000000001</c:v>
                </c:pt>
                <c:pt idx="34">
                  <c:v>40.194800000000001</c:v>
                </c:pt>
                <c:pt idx="35">
                  <c:v>41</c:v>
                </c:pt>
                <c:pt idx="36">
                  <c:v>41.810699999999997</c:v>
                </c:pt>
                <c:pt idx="37">
                  <c:v>42.619700000000002</c:v>
                </c:pt>
                <c:pt idx="38">
                  <c:v>43.408700000000003</c:v>
                </c:pt>
                <c:pt idx="39">
                  <c:v>44.211799999999997</c:v>
                </c:pt>
                <c:pt idx="40">
                  <c:v>45.0214</c:v>
                </c:pt>
                <c:pt idx="41">
                  <c:v>45.851100000000002</c:v>
                </c:pt>
                <c:pt idx="42">
                  <c:v>46.698900000000002</c:v>
                </c:pt>
                <c:pt idx="43">
                  <c:v>47.524099999999997</c:v>
                </c:pt>
                <c:pt idx="44">
                  <c:v>48.359499999999997</c:v>
                </c:pt>
                <c:pt idx="45">
                  <c:v>49.229799999999997</c:v>
                </c:pt>
                <c:pt idx="46">
                  <c:v>50.091799999999999</c:v>
                </c:pt>
                <c:pt idx="47">
                  <c:v>50.962000000000003</c:v>
                </c:pt>
                <c:pt idx="48">
                  <c:v>51.838000000000001</c:v>
                </c:pt>
                <c:pt idx="49">
                  <c:v>52.721800000000002</c:v>
                </c:pt>
                <c:pt idx="50">
                  <c:v>53.605499999999999</c:v>
                </c:pt>
                <c:pt idx="51">
                  <c:v>54.4908</c:v>
                </c:pt>
                <c:pt idx="52">
                  <c:v>55.391800000000003</c:v>
                </c:pt>
                <c:pt idx="53">
                  <c:v>56.297800000000002</c:v>
                </c:pt>
                <c:pt idx="54">
                  <c:v>57.215899999999998</c:v>
                </c:pt>
                <c:pt idx="55">
                  <c:v>58.131900000000002</c:v>
                </c:pt>
                <c:pt idx="56">
                  <c:v>59.082000000000001</c:v>
                </c:pt>
                <c:pt idx="57">
                  <c:v>60.013599999999997</c:v>
                </c:pt>
                <c:pt idx="58">
                  <c:v>60.980499999999999</c:v>
                </c:pt>
                <c:pt idx="59">
                  <c:v>61.947699999999998</c:v>
                </c:pt>
                <c:pt idx="60">
                  <c:v>62.9253</c:v>
                </c:pt>
                <c:pt idx="61">
                  <c:v>63.917999999999999</c:v>
                </c:pt>
                <c:pt idx="62">
                  <c:v>64.920599999999993</c:v>
                </c:pt>
                <c:pt idx="63">
                  <c:v>65.914000000000001</c:v>
                </c:pt>
                <c:pt idx="64">
                  <c:v>66.897999999999996</c:v>
                </c:pt>
                <c:pt idx="65">
                  <c:v>67.923900000000003</c:v>
                </c:pt>
                <c:pt idx="66">
                  <c:v>68.941299999999998</c:v>
                </c:pt>
                <c:pt idx="67">
                  <c:v>69.971599999999995</c:v>
                </c:pt>
                <c:pt idx="68">
                  <c:v>71.031199999999998</c:v>
                </c:pt>
                <c:pt idx="69">
                  <c:v>72.096299999999999</c:v>
                </c:pt>
                <c:pt idx="70">
                  <c:v>73.160899999999998</c:v>
                </c:pt>
                <c:pt idx="71">
                  <c:v>74.253500000000003</c:v>
                </c:pt>
                <c:pt idx="72">
                  <c:v>75.317499999999995</c:v>
                </c:pt>
                <c:pt idx="73">
                  <c:v>76.403400000000005</c:v>
                </c:pt>
                <c:pt idx="74">
                  <c:v>77.516499999999994</c:v>
                </c:pt>
                <c:pt idx="75">
                  <c:v>78.6233</c:v>
                </c:pt>
                <c:pt idx="76">
                  <c:v>79.730099999999993</c:v>
                </c:pt>
                <c:pt idx="77">
                  <c:v>80.854100000000003</c:v>
                </c:pt>
                <c:pt idx="78">
                  <c:v>81.988799999999998</c:v>
                </c:pt>
                <c:pt idx="79">
                  <c:v>83.116699999999994</c:v>
                </c:pt>
                <c:pt idx="80">
                  <c:v>84.280500000000004</c:v>
                </c:pt>
                <c:pt idx="81">
                  <c:v>85.445899999999995</c:v>
                </c:pt>
                <c:pt idx="82">
                  <c:v>86.617599999999996</c:v>
                </c:pt>
                <c:pt idx="83">
                  <c:v>87.793099999999995</c:v>
                </c:pt>
                <c:pt idx="84">
                  <c:v>89.001400000000004</c:v>
                </c:pt>
                <c:pt idx="85">
                  <c:v>90.207499999999996</c:v>
                </c:pt>
                <c:pt idx="86">
                  <c:v>91.407200000000003</c:v>
                </c:pt>
                <c:pt idx="87">
                  <c:v>92.613799999999998</c:v>
                </c:pt>
                <c:pt idx="88">
                  <c:v>93.887799999999999</c:v>
                </c:pt>
                <c:pt idx="89">
                  <c:v>95.149000000000001</c:v>
                </c:pt>
                <c:pt idx="90">
                  <c:v>96.3947</c:v>
                </c:pt>
                <c:pt idx="91">
                  <c:v>97.631900000000002</c:v>
                </c:pt>
                <c:pt idx="92">
                  <c:v>98.914500000000004</c:v>
                </c:pt>
                <c:pt idx="93">
                  <c:v>100.1891</c:v>
                </c:pt>
                <c:pt idx="94">
                  <c:v>101.492</c:v>
                </c:pt>
                <c:pt idx="95">
                  <c:v>102.791</c:v>
                </c:pt>
                <c:pt idx="96">
                  <c:v>104.0917</c:v>
                </c:pt>
                <c:pt idx="97">
                  <c:v>105.4212</c:v>
                </c:pt>
                <c:pt idx="98">
                  <c:v>106.7732</c:v>
                </c:pt>
                <c:pt idx="99">
                  <c:v>108.10209999999999</c:v>
                </c:pt>
                <c:pt idx="100">
                  <c:v>109.4357</c:v>
                </c:pt>
                <c:pt idx="101">
                  <c:v>110.77509999999999</c:v>
                </c:pt>
                <c:pt idx="102">
                  <c:v>112.15600000000001</c:v>
                </c:pt>
                <c:pt idx="103">
                  <c:v>113.5196</c:v>
                </c:pt>
                <c:pt idx="104">
                  <c:v>114.8997</c:v>
                </c:pt>
                <c:pt idx="105">
                  <c:v>116.3129</c:v>
                </c:pt>
                <c:pt idx="106">
                  <c:v>117.7149</c:v>
                </c:pt>
                <c:pt idx="107">
                  <c:v>119.1407</c:v>
                </c:pt>
                <c:pt idx="108">
                  <c:v>120.53400000000001</c:v>
                </c:pt>
                <c:pt idx="109">
                  <c:v>121.97280000000001</c:v>
                </c:pt>
                <c:pt idx="110">
                  <c:v>123.42189999999999</c:v>
                </c:pt>
                <c:pt idx="111">
                  <c:v>124.879</c:v>
                </c:pt>
                <c:pt idx="112">
                  <c:v>126.3631</c:v>
                </c:pt>
                <c:pt idx="113">
                  <c:v>127.8005</c:v>
                </c:pt>
                <c:pt idx="114">
                  <c:v>129.28440000000001</c:v>
                </c:pt>
                <c:pt idx="115">
                  <c:v>130.7731</c:v>
                </c:pt>
                <c:pt idx="116">
                  <c:v>132.27420000000001</c:v>
                </c:pt>
                <c:pt idx="117">
                  <c:v>133.78219999999999</c:v>
                </c:pt>
                <c:pt idx="118">
                  <c:v>135.30109999999999</c:v>
                </c:pt>
                <c:pt idx="119">
                  <c:v>136.82149999999999</c:v>
                </c:pt>
                <c:pt idx="120">
                  <c:v>138.35589999999999</c:v>
                </c:pt>
                <c:pt idx="121">
                  <c:v>139.88380000000001</c:v>
                </c:pt>
                <c:pt idx="122">
                  <c:v>141.45859999999999</c:v>
                </c:pt>
                <c:pt idx="123">
                  <c:v>143.04490000000001</c:v>
                </c:pt>
                <c:pt idx="124">
                  <c:v>144.62450000000001</c:v>
                </c:pt>
                <c:pt idx="125">
                  <c:v>146.1824</c:v>
                </c:pt>
                <c:pt idx="126">
                  <c:v>147.7927</c:v>
                </c:pt>
                <c:pt idx="127">
                  <c:v>149.36660000000001</c:v>
                </c:pt>
                <c:pt idx="128">
                  <c:v>150.95869999999999</c:v>
                </c:pt>
                <c:pt idx="129">
                  <c:v>152.5445</c:v>
                </c:pt>
                <c:pt idx="130">
                  <c:v>154.15889999999999</c:v>
                </c:pt>
                <c:pt idx="131">
                  <c:v>155.76910000000001</c:v>
                </c:pt>
                <c:pt idx="132">
                  <c:v>157.40010000000001</c:v>
                </c:pt>
                <c:pt idx="133">
                  <c:v>159.07149999999999</c:v>
                </c:pt>
                <c:pt idx="134">
                  <c:v>160.7629</c:v>
                </c:pt>
                <c:pt idx="135">
                  <c:v>162.41300000000001</c:v>
                </c:pt>
                <c:pt idx="136">
                  <c:v>164.0898</c:v>
                </c:pt>
                <c:pt idx="137">
                  <c:v>165.77969999999999</c:v>
                </c:pt>
                <c:pt idx="138">
                  <c:v>167.48519999999999</c:v>
                </c:pt>
                <c:pt idx="139">
                  <c:v>169.1978</c:v>
                </c:pt>
                <c:pt idx="140">
                  <c:v>170.9049</c:v>
                </c:pt>
                <c:pt idx="141">
                  <c:v>172.6448</c:v>
                </c:pt>
                <c:pt idx="142">
                  <c:v>174.38140000000001</c:v>
                </c:pt>
                <c:pt idx="143">
                  <c:v>176.1086</c:v>
                </c:pt>
                <c:pt idx="144">
                  <c:v>177.88050000000001</c:v>
                </c:pt>
                <c:pt idx="145">
                  <c:v>179.6378</c:v>
                </c:pt>
                <c:pt idx="146">
                  <c:v>181.4177</c:v>
                </c:pt>
                <c:pt idx="147">
                  <c:v>183.2182</c:v>
                </c:pt>
                <c:pt idx="148">
                  <c:v>184.97720000000001</c:v>
                </c:pt>
                <c:pt idx="149">
                  <c:v>186.80350000000001</c:v>
                </c:pt>
                <c:pt idx="150">
                  <c:v>188.59360000000001</c:v>
                </c:pt>
                <c:pt idx="151">
                  <c:v>190.4015</c:v>
                </c:pt>
                <c:pt idx="152">
                  <c:v>192.22020000000001</c:v>
                </c:pt>
                <c:pt idx="153">
                  <c:v>194.08170000000001</c:v>
                </c:pt>
                <c:pt idx="154">
                  <c:v>195.92580000000001</c:v>
                </c:pt>
                <c:pt idx="155">
                  <c:v>197.77979999999999</c:v>
                </c:pt>
                <c:pt idx="156">
                  <c:v>199.64230000000001</c:v>
                </c:pt>
                <c:pt idx="157">
                  <c:v>201.5472</c:v>
                </c:pt>
                <c:pt idx="158">
                  <c:v>203.46209999999999</c:v>
                </c:pt>
                <c:pt idx="159">
                  <c:v>205.32499999999999</c:v>
                </c:pt>
                <c:pt idx="160">
                  <c:v>207.1918</c:v>
                </c:pt>
                <c:pt idx="161">
                  <c:v>209.1086</c:v>
                </c:pt>
                <c:pt idx="162">
                  <c:v>211.00749999999999</c:v>
                </c:pt>
                <c:pt idx="163">
                  <c:v>212.92160000000001</c:v>
                </c:pt>
                <c:pt idx="164">
                  <c:v>214.8373</c:v>
                </c:pt>
                <c:pt idx="165">
                  <c:v>216.74180000000001</c:v>
                </c:pt>
                <c:pt idx="166">
                  <c:v>218.71870000000001</c:v>
                </c:pt>
                <c:pt idx="167">
                  <c:v>220.6662</c:v>
                </c:pt>
                <c:pt idx="168">
                  <c:v>222.5821</c:v>
                </c:pt>
                <c:pt idx="169">
                  <c:v>224.52979999999999</c:v>
                </c:pt>
                <c:pt idx="170">
                  <c:v>226.48519999999999</c:v>
                </c:pt>
                <c:pt idx="171">
                  <c:v>228.4948</c:v>
                </c:pt>
                <c:pt idx="172">
                  <c:v>230.4958</c:v>
                </c:pt>
                <c:pt idx="173">
                  <c:v>232.48500000000001</c:v>
                </c:pt>
                <c:pt idx="174">
                  <c:v>234.54339999999999</c:v>
                </c:pt>
                <c:pt idx="175">
                  <c:v>236.5341</c:v>
                </c:pt>
                <c:pt idx="176">
                  <c:v>238.5369</c:v>
                </c:pt>
                <c:pt idx="177">
                  <c:v>240.54060000000001</c:v>
                </c:pt>
                <c:pt idx="178">
                  <c:v>242.5907</c:v>
                </c:pt>
                <c:pt idx="179">
                  <c:v>244.68950000000001</c:v>
                </c:pt>
                <c:pt idx="180">
                  <c:v>246.74199999999999</c:v>
                </c:pt>
                <c:pt idx="181">
                  <c:v>248.82390000000001</c:v>
                </c:pt>
                <c:pt idx="182">
                  <c:v>250.8716</c:v>
                </c:pt>
                <c:pt idx="183">
                  <c:v>252.9393</c:v>
                </c:pt>
                <c:pt idx="184">
                  <c:v>255.0419</c:v>
                </c:pt>
                <c:pt idx="185">
                  <c:v>257.12360000000001</c:v>
                </c:pt>
                <c:pt idx="186">
                  <c:v>259.20330000000001</c:v>
                </c:pt>
                <c:pt idx="187">
                  <c:v>261.28919999999999</c:v>
                </c:pt>
                <c:pt idx="188">
                  <c:v>263.39929999999998</c:v>
                </c:pt>
                <c:pt idx="189">
                  <c:v>265.52719999999999</c:v>
                </c:pt>
                <c:pt idx="190">
                  <c:v>267.6712</c:v>
                </c:pt>
                <c:pt idx="191">
                  <c:v>269.78129999999999</c:v>
                </c:pt>
                <c:pt idx="192">
                  <c:v>271.90660000000003</c:v>
                </c:pt>
                <c:pt idx="193">
                  <c:v>274.03460000000001</c:v>
                </c:pt>
                <c:pt idx="194">
                  <c:v>276.16489999999999</c:v>
                </c:pt>
                <c:pt idx="195">
                  <c:v>278.27370000000002</c:v>
                </c:pt>
                <c:pt idx="196">
                  <c:v>280.37920000000003</c:v>
                </c:pt>
                <c:pt idx="197">
                  <c:v>282.476</c:v>
                </c:pt>
                <c:pt idx="198">
                  <c:v>284.62560000000002</c:v>
                </c:pt>
                <c:pt idx="199">
                  <c:v>286.71910000000003</c:v>
                </c:pt>
                <c:pt idx="200">
                  <c:v>288.83999999999997</c:v>
                </c:pt>
                <c:pt idx="201">
                  <c:v>290.97269999999997</c:v>
                </c:pt>
                <c:pt idx="202">
                  <c:v>293.16000000000003</c:v>
                </c:pt>
                <c:pt idx="203">
                  <c:v>295.28280000000001</c:v>
                </c:pt>
                <c:pt idx="204">
                  <c:v>297.38720000000001</c:v>
                </c:pt>
                <c:pt idx="205">
                  <c:v>299.5539</c:v>
                </c:pt>
                <c:pt idx="206">
                  <c:v>301.66820000000001</c:v>
                </c:pt>
                <c:pt idx="207">
                  <c:v>303.7758</c:v>
                </c:pt>
                <c:pt idx="208">
                  <c:v>305.9119</c:v>
                </c:pt>
                <c:pt idx="209">
                  <c:v>308.04790000000003</c:v>
                </c:pt>
                <c:pt idx="210">
                  <c:v>310.1703</c:v>
                </c:pt>
                <c:pt idx="211">
                  <c:v>312.31009999999998</c:v>
                </c:pt>
                <c:pt idx="212">
                  <c:v>314.37509999999997</c:v>
                </c:pt>
                <c:pt idx="213">
                  <c:v>316.50970000000001</c:v>
                </c:pt>
                <c:pt idx="214">
                  <c:v>318.61829999999998</c:v>
                </c:pt>
                <c:pt idx="215">
                  <c:v>320.72809999999998</c:v>
                </c:pt>
                <c:pt idx="216">
                  <c:v>322.85169999999999</c:v>
                </c:pt>
                <c:pt idx="217">
                  <c:v>324.93220000000002</c:v>
                </c:pt>
                <c:pt idx="218">
                  <c:v>327.00619999999998</c:v>
                </c:pt>
                <c:pt idx="219">
                  <c:v>329.02289999999999</c:v>
                </c:pt>
                <c:pt idx="220">
                  <c:v>331.03899999999999</c:v>
                </c:pt>
                <c:pt idx="221">
                  <c:v>333.053</c:v>
                </c:pt>
                <c:pt idx="222">
                  <c:v>335.04899999999998</c:v>
                </c:pt>
                <c:pt idx="223">
                  <c:v>337.02199999999999</c:v>
                </c:pt>
                <c:pt idx="224">
                  <c:v>339.01310000000001</c:v>
                </c:pt>
                <c:pt idx="225">
                  <c:v>340.93009999999998</c:v>
                </c:pt>
                <c:pt idx="226">
                  <c:v>342.85379999999998</c:v>
                </c:pt>
                <c:pt idx="227">
                  <c:v>344.77929999999998</c:v>
                </c:pt>
                <c:pt idx="228">
                  <c:v>346.64530000000002</c:v>
                </c:pt>
                <c:pt idx="229">
                  <c:v>348.5</c:v>
                </c:pt>
                <c:pt idx="230">
                  <c:v>350.34989999999999</c:v>
                </c:pt>
                <c:pt idx="231">
                  <c:v>352.21949999999998</c:v>
                </c:pt>
                <c:pt idx="232">
                  <c:v>354.01499999999999</c:v>
                </c:pt>
                <c:pt idx="233">
                  <c:v>355.85939999999999</c:v>
                </c:pt>
                <c:pt idx="234">
                  <c:v>357.64600000000002</c:v>
                </c:pt>
                <c:pt idx="235">
                  <c:v>359.42410000000001</c:v>
                </c:pt>
                <c:pt idx="236">
                  <c:v>361.15879999999999</c:v>
                </c:pt>
                <c:pt idx="237">
                  <c:v>362.81009999999998</c:v>
                </c:pt>
                <c:pt idx="238">
                  <c:v>364.52019999999999</c:v>
                </c:pt>
                <c:pt idx="239">
                  <c:v>366.14150000000001</c:v>
                </c:pt>
                <c:pt idx="240">
                  <c:v>367.7269</c:v>
                </c:pt>
                <c:pt idx="241">
                  <c:v>369.262</c:v>
                </c:pt>
                <c:pt idx="242">
                  <c:v>370.78440000000001</c:v>
                </c:pt>
                <c:pt idx="243">
                  <c:v>372.29610000000002</c:v>
                </c:pt>
                <c:pt idx="244">
                  <c:v>373.7928</c:v>
                </c:pt>
                <c:pt idx="245">
                  <c:v>375.26179999999999</c:v>
                </c:pt>
                <c:pt idx="246">
                  <c:v>376.64679999999998</c:v>
                </c:pt>
                <c:pt idx="247">
                  <c:v>378.00630000000001</c:v>
                </c:pt>
                <c:pt idx="248">
                  <c:v>379.23379999999997</c:v>
                </c:pt>
                <c:pt idx="249">
                  <c:v>380.50299999999999</c:v>
                </c:pt>
                <c:pt idx="250">
                  <c:v>381.80990000000003</c:v>
                </c:pt>
                <c:pt idx="251">
                  <c:v>383.0181</c:v>
                </c:pt>
                <c:pt idx="252">
                  <c:v>384.15429999999998</c:v>
                </c:pt>
                <c:pt idx="253">
                  <c:v>385.23399999999998</c:v>
                </c:pt>
                <c:pt idx="254">
                  <c:v>386.31479999999999</c:v>
                </c:pt>
                <c:pt idx="255">
                  <c:v>387.31259999999997</c:v>
                </c:pt>
                <c:pt idx="256">
                  <c:v>388.27820000000003</c:v>
                </c:pt>
                <c:pt idx="257">
                  <c:v>389.19490000000002</c:v>
                </c:pt>
                <c:pt idx="258">
                  <c:v>390.08530000000002</c:v>
                </c:pt>
                <c:pt idx="259">
                  <c:v>390.87830000000002</c:v>
                </c:pt>
                <c:pt idx="260">
                  <c:v>391.66789999999997</c:v>
                </c:pt>
                <c:pt idx="261">
                  <c:v>392.41609999999997</c:v>
                </c:pt>
                <c:pt idx="262">
                  <c:v>393.07069999999999</c:v>
                </c:pt>
                <c:pt idx="263">
                  <c:v>393.69170000000003</c:v>
                </c:pt>
                <c:pt idx="264">
                  <c:v>394.26690000000002</c:v>
                </c:pt>
                <c:pt idx="265">
                  <c:v>394.75009999999997</c:v>
                </c:pt>
                <c:pt idx="266">
                  <c:v>395.10300000000001</c:v>
                </c:pt>
                <c:pt idx="267">
                  <c:v>395.42790000000002</c:v>
                </c:pt>
                <c:pt idx="268">
                  <c:v>395.72370000000001</c:v>
                </c:pt>
                <c:pt idx="269">
                  <c:v>395.95490000000001</c:v>
                </c:pt>
                <c:pt idx="270">
                  <c:v>396.11840000000001</c:v>
                </c:pt>
                <c:pt idx="271">
                  <c:v>396.22669999999999</c:v>
                </c:pt>
                <c:pt idx="272">
                  <c:v>396.18599999999998</c:v>
                </c:pt>
                <c:pt idx="273">
                  <c:v>396.03140000000002</c:v>
                </c:pt>
                <c:pt idx="274">
                  <c:v>395.6841</c:v>
                </c:pt>
                <c:pt idx="275">
                  <c:v>395.29689999999999</c:v>
                </c:pt>
                <c:pt idx="276">
                  <c:v>394.83800000000002</c:v>
                </c:pt>
                <c:pt idx="277">
                  <c:v>394.3501</c:v>
                </c:pt>
                <c:pt idx="278">
                  <c:v>393.89269999999999</c:v>
                </c:pt>
                <c:pt idx="279">
                  <c:v>393.34160000000003</c:v>
                </c:pt>
                <c:pt idx="280">
                  <c:v>392.75569999999999</c:v>
                </c:pt>
                <c:pt idx="281">
                  <c:v>391.96050000000002</c:v>
                </c:pt>
                <c:pt idx="282">
                  <c:v>391.07639999999998</c:v>
                </c:pt>
                <c:pt idx="283">
                  <c:v>390.11219999999997</c:v>
                </c:pt>
                <c:pt idx="284">
                  <c:v>389.05189999999999</c:v>
                </c:pt>
                <c:pt idx="285">
                  <c:v>387.78460000000001</c:v>
                </c:pt>
                <c:pt idx="286">
                  <c:v>386.43959999999998</c:v>
                </c:pt>
                <c:pt idx="287">
                  <c:v>385.00279999999998</c:v>
                </c:pt>
                <c:pt idx="288">
                  <c:v>383.57960000000003</c:v>
                </c:pt>
                <c:pt idx="289">
                  <c:v>381.95060000000001</c:v>
                </c:pt>
                <c:pt idx="290">
                  <c:v>379.8295</c:v>
                </c:pt>
                <c:pt idx="291">
                  <c:v>378.0745</c:v>
                </c:pt>
                <c:pt idx="292">
                  <c:v>375.94940000000003</c:v>
                </c:pt>
                <c:pt idx="293">
                  <c:v>373.79169999999999</c:v>
                </c:pt>
                <c:pt idx="294">
                  <c:v>371.541</c:v>
                </c:pt>
                <c:pt idx="295">
                  <c:v>368.91109999999998</c:v>
                </c:pt>
                <c:pt idx="296">
                  <c:v>366.19229999999999</c:v>
                </c:pt>
                <c:pt idx="297">
                  <c:v>363.43619999999999</c:v>
                </c:pt>
                <c:pt idx="298">
                  <c:v>360.31610000000001</c:v>
                </c:pt>
                <c:pt idx="299">
                  <c:v>357.3605</c:v>
                </c:pt>
                <c:pt idx="300">
                  <c:v>354.44049999999999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32-4D8D-8E73-894427ED64A0}"/>
            </c:ext>
          </c:extLst>
        </c:ser>
        <c:ser>
          <c:idx val="2"/>
          <c:order val="2"/>
          <c:tx>
            <c:v>320 2500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'VLE Chem Pot'!$K$2:$K$302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'VLE Chem Pot'!$C$2:$C$302</c:f>
              <c:numCache>
                <c:formatCode>General</c:formatCode>
                <c:ptCount val="301"/>
                <c:pt idx="0">
                  <c:v>1</c:v>
                </c:pt>
                <c:pt idx="1">
                  <c:v>3.8477999999999999</c:v>
                </c:pt>
                <c:pt idx="2">
                  <c:v>6.0431999999999997</c:v>
                </c:pt>
                <c:pt idx="3">
                  <c:v>7.8739999999999997</c:v>
                </c:pt>
                <c:pt idx="4">
                  <c:v>9.4535999999999998</c:v>
                </c:pt>
                <c:pt idx="5">
                  <c:v>10.8467</c:v>
                </c:pt>
                <c:pt idx="6">
                  <c:v>12.0809</c:v>
                </c:pt>
                <c:pt idx="7">
                  <c:v>13.199299999999999</c:v>
                </c:pt>
                <c:pt idx="8">
                  <c:v>14.227600000000001</c:v>
                </c:pt>
                <c:pt idx="9">
                  <c:v>15.1812</c:v>
                </c:pt>
                <c:pt idx="10">
                  <c:v>16.063199999999998</c:v>
                </c:pt>
                <c:pt idx="11">
                  <c:v>16.8934</c:v>
                </c:pt>
                <c:pt idx="12">
                  <c:v>17.6782</c:v>
                </c:pt>
                <c:pt idx="13">
                  <c:v>18.419599999999999</c:v>
                </c:pt>
                <c:pt idx="14">
                  <c:v>19.104900000000001</c:v>
                </c:pt>
                <c:pt idx="15">
                  <c:v>19.7773</c:v>
                </c:pt>
                <c:pt idx="16">
                  <c:v>20.411899999999999</c:v>
                </c:pt>
                <c:pt idx="17">
                  <c:v>21.0242</c:v>
                </c:pt>
                <c:pt idx="18">
                  <c:v>21.604700000000001</c:v>
                </c:pt>
                <c:pt idx="19">
                  <c:v>22.1692</c:v>
                </c:pt>
                <c:pt idx="20">
                  <c:v>22.722200000000001</c:v>
                </c:pt>
                <c:pt idx="21">
                  <c:v>23.256699999999999</c:v>
                </c:pt>
                <c:pt idx="22">
                  <c:v>23.779699999999998</c:v>
                </c:pt>
                <c:pt idx="23">
                  <c:v>24.289100000000001</c:v>
                </c:pt>
                <c:pt idx="24">
                  <c:v>24.7957</c:v>
                </c:pt>
                <c:pt idx="25">
                  <c:v>25.2881</c:v>
                </c:pt>
                <c:pt idx="26">
                  <c:v>25.7822</c:v>
                </c:pt>
                <c:pt idx="27">
                  <c:v>26.263300000000001</c:v>
                </c:pt>
                <c:pt idx="28">
                  <c:v>26.740300000000001</c:v>
                </c:pt>
                <c:pt idx="29">
                  <c:v>27.23</c:v>
                </c:pt>
                <c:pt idx="30">
                  <c:v>27.7209</c:v>
                </c:pt>
                <c:pt idx="31">
                  <c:v>28.200800000000001</c:v>
                </c:pt>
                <c:pt idx="32">
                  <c:v>28.671299999999999</c:v>
                </c:pt>
                <c:pt idx="33">
                  <c:v>29.1492</c:v>
                </c:pt>
                <c:pt idx="34">
                  <c:v>29.633800000000001</c:v>
                </c:pt>
                <c:pt idx="35">
                  <c:v>30.113399999999999</c:v>
                </c:pt>
                <c:pt idx="36">
                  <c:v>30.609500000000001</c:v>
                </c:pt>
                <c:pt idx="37">
                  <c:v>31.0915</c:v>
                </c:pt>
                <c:pt idx="38">
                  <c:v>31.588200000000001</c:v>
                </c:pt>
                <c:pt idx="39">
                  <c:v>32.097200000000001</c:v>
                </c:pt>
                <c:pt idx="40">
                  <c:v>32.5899</c:v>
                </c:pt>
                <c:pt idx="41">
                  <c:v>33.090000000000003</c:v>
                </c:pt>
                <c:pt idx="42">
                  <c:v>33.602499999999999</c:v>
                </c:pt>
                <c:pt idx="43">
                  <c:v>34.108899999999998</c:v>
                </c:pt>
                <c:pt idx="44">
                  <c:v>34.634399999999999</c:v>
                </c:pt>
                <c:pt idx="45">
                  <c:v>35.165500000000002</c:v>
                </c:pt>
                <c:pt idx="46">
                  <c:v>35.7117</c:v>
                </c:pt>
                <c:pt idx="47">
                  <c:v>36.264099999999999</c:v>
                </c:pt>
                <c:pt idx="48">
                  <c:v>36.82</c:v>
                </c:pt>
                <c:pt idx="49">
                  <c:v>37.388800000000003</c:v>
                </c:pt>
                <c:pt idx="50">
                  <c:v>37.950299999999999</c:v>
                </c:pt>
                <c:pt idx="51">
                  <c:v>38.510599999999997</c:v>
                </c:pt>
                <c:pt idx="52">
                  <c:v>39.109200000000001</c:v>
                </c:pt>
                <c:pt idx="53">
                  <c:v>39.709499999999998</c:v>
                </c:pt>
                <c:pt idx="54">
                  <c:v>40.327199999999998</c:v>
                </c:pt>
                <c:pt idx="55">
                  <c:v>40.942100000000003</c:v>
                </c:pt>
                <c:pt idx="56">
                  <c:v>41.574199999999998</c:v>
                </c:pt>
                <c:pt idx="57">
                  <c:v>42.234000000000002</c:v>
                </c:pt>
                <c:pt idx="58">
                  <c:v>42.8919</c:v>
                </c:pt>
                <c:pt idx="59">
                  <c:v>43.5441</c:v>
                </c:pt>
                <c:pt idx="60">
                  <c:v>44.205599999999997</c:v>
                </c:pt>
                <c:pt idx="61">
                  <c:v>44.885100000000001</c:v>
                </c:pt>
                <c:pt idx="62">
                  <c:v>45.573799999999999</c:v>
                </c:pt>
                <c:pt idx="63">
                  <c:v>46.256500000000003</c:v>
                </c:pt>
                <c:pt idx="64">
                  <c:v>46.955100000000002</c:v>
                </c:pt>
                <c:pt idx="65">
                  <c:v>47.676699999999997</c:v>
                </c:pt>
                <c:pt idx="66">
                  <c:v>48.376800000000003</c:v>
                </c:pt>
                <c:pt idx="67">
                  <c:v>49.110199999999999</c:v>
                </c:pt>
                <c:pt idx="68">
                  <c:v>49.837699999999998</c:v>
                </c:pt>
                <c:pt idx="69">
                  <c:v>50.573700000000002</c:v>
                </c:pt>
                <c:pt idx="70">
                  <c:v>51.332700000000003</c:v>
                </c:pt>
                <c:pt idx="71">
                  <c:v>52.102499999999999</c:v>
                </c:pt>
                <c:pt idx="72">
                  <c:v>52.889200000000002</c:v>
                </c:pt>
                <c:pt idx="73">
                  <c:v>53.690399999999997</c:v>
                </c:pt>
                <c:pt idx="74">
                  <c:v>54.479300000000002</c:v>
                </c:pt>
                <c:pt idx="75">
                  <c:v>55.29</c:v>
                </c:pt>
                <c:pt idx="76">
                  <c:v>56.106400000000001</c:v>
                </c:pt>
                <c:pt idx="77">
                  <c:v>56.923699999999997</c:v>
                </c:pt>
                <c:pt idx="78">
                  <c:v>57.7502</c:v>
                </c:pt>
                <c:pt idx="79">
                  <c:v>58.579900000000002</c:v>
                </c:pt>
                <c:pt idx="80">
                  <c:v>59.436500000000002</c:v>
                </c:pt>
                <c:pt idx="81">
                  <c:v>60.2605</c:v>
                </c:pt>
                <c:pt idx="82">
                  <c:v>61.120199999999997</c:v>
                </c:pt>
                <c:pt idx="83">
                  <c:v>62.009500000000003</c:v>
                </c:pt>
                <c:pt idx="84">
                  <c:v>62.888500000000001</c:v>
                </c:pt>
                <c:pt idx="85">
                  <c:v>63.765999999999998</c:v>
                </c:pt>
                <c:pt idx="86">
                  <c:v>64.683899999999994</c:v>
                </c:pt>
                <c:pt idx="87">
                  <c:v>65.609300000000005</c:v>
                </c:pt>
                <c:pt idx="88">
                  <c:v>66.545000000000002</c:v>
                </c:pt>
                <c:pt idx="89">
                  <c:v>67.478800000000007</c:v>
                </c:pt>
                <c:pt idx="90">
                  <c:v>68.423900000000003</c:v>
                </c:pt>
                <c:pt idx="91">
                  <c:v>69.383600000000001</c:v>
                </c:pt>
                <c:pt idx="92">
                  <c:v>70.344700000000003</c:v>
                </c:pt>
                <c:pt idx="93">
                  <c:v>71.298500000000004</c:v>
                </c:pt>
                <c:pt idx="94">
                  <c:v>72.267300000000006</c:v>
                </c:pt>
                <c:pt idx="95">
                  <c:v>73.257999999999996</c:v>
                </c:pt>
                <c:pt idx="96">
                  <c:v>74.263300000000001</c:v>
                </c:pt>
                <c:pt idx="97">
                  <c:v>75.282700000000006</c:v>
                </c:pt>
                <c:pt idx="98">
                  <c:v>76.305899999999994</c:v>
                </c:pt>
                <c:pt idx="99">
                  <c:v>77.329700000000003</c:v>
                </c:pt>
                <c:pt idx="100">
                  <c:v>78.349000000000004</c:v>
                </c:pt>
                <c:pt idx="101">
                  <c:v>79.406199999999998</c:v>
                </c:pt>
                <c:pt idx="102">
                  <c:v>80.493499999999997</c:v>
                </c:pt>
                <c:pt idx="103">
                  <c:v>81.574200000000005</c:v>
                </c:pt>
                <c:pt idx="104">
                  <c:v>82.632499999999993</c:v>
                </c:pt>
                <c:pt idx="105">
                  <c:v>83.726799999999997</c:v>
                </c:pt>
                <c:pt idx="106">
                  <c:v>84.813199999999995</c:v>
                </c:pt>
                <c:pt idx="107">
                  <c:v>85.926500000000004</c:v>
                </c:pt>
                <c:pt idx="108">
                  <c:v>87.033500000000004</c:v>
                </c:pt>
                <c:pt idx="109">
                  <c:v>88.128100000000003</c:v>
                </c:pt>
                <c:pt idx="110">
                  <c:v>89.254300000000001</c:v>
                </c:pt>
                <c:pt idx="111">
                  <c:v>90.385000000000005</c:v>
                </c:pt>
                <c:pt idx="112">
                  <c:v>91.537800000000004</c:v>
                </c:pt>
                <c:pt idx="113">
                  <c:v>92.697100000000006</c:v>
                </c:pt>
                <c:pt idx="114">
                  <c:v>93.864800000000002</c:v>
                </c:pt>
                <c:pt idx="115">
                  <c:v>95.036799999999999</c:v>
                </c:pt>
                <c:pt idx="116">
                  <c:v>96.221199999999996</c:v>
                </c:pt>
                <c:pt idx="117">
                  <c:v>97.387799999999999</c:v>
                </c:pt>
                <c:pt idx="118">
                  <c:v>98.574700000000007</c:v>
                </c:pt>
                <c:pt idx="119">
                  <c:v>99.794799999999995</c:v>
                </c:pt>
                <c:pt idx="120">
                  <c:v>101.0047</c:v>
                </c:pt>
                <c:pt idx="121">
                  <c:v>102.2423</c:v>
                </c:pt>
                <c:pt idx="122">
                  <c:v>103.4679</c:v>
                </c:pt>
                <c:pt idx="123">
                  <c:v>104.70910000000001</c:v>
                </c:pt>
                <c:pt idx="124">
                  <c:v>105.979</c:v>
                </c:pt>
                <c:pt idx="125">
                  <c:v>107.2205</c:v>
                </c:pt>
                <c:pt idx="126">
                  <c:v>108.4885</c:v>
                </c:pt>
                <c:pt idx="127">
                  <c:v>109.753</c:v>
                </c:pt>
                <c:pt idx="128">
                  <c:v>111.0391</c:v>
                </c:pt>
                <c:pt idx="129">
                  <c:v>112.36669999999999</c:v>
                </c:pt>
                <c:pt idx="130">
                  <c:v>113.64830000000001</c:v>
                </c:pt>
                <c:pt idx="131">
                  <c:v>114.9552</c:v>
                </c:pt>
                <c:pt idx="132">
                  <c:v>116.29940000000001</c:v>
                </c:pt>
                <c:pt idx="133">
                  <c:v>117.65940000000001</c:v>
                </c:pt>
                <c:pt idx="134">
                  <c:v>119.02549999999999</c:v>
                </c:pt>
                <c:pt idx="135">
                  <c:v>120.3815</c:v>
                </c:pt>
                <c:pt idx="136">
                  <c:v>121.74290000000001</c:v>
                </c:pt>
                <c:pt idx="137">
                  <c:v>123.12179999999999</c:v>
                </c:pt>
                <c:pt idx="138">
                  <c:v>124.5295</c:v>
                </c:pt>
                <c:pt idx="139">
                  <c:v>125.9173</c:v>
                </c:pt>
                <c:pt idx="140">
                  <c:v>127.3335</c:v>
                </c:pt>
                <c:pt idx="141">
                  <c:v>128.73070000000001</c:v>
                </c:pt>
                <c:pt idx="142">
                  <c:v>130.11869999999999</c:v>
                </c:pt>
                <c:pt idx="143">
                  <c:v>131.54480000000001</c:v>
                </c:pt>
                <c:pt idx="144">
                  <c:v>132.99680000000001</c:v>
                </c:pt>
                <c:pt idx="145">
                  <c:v>134.42959999999999</c:v>
                </c:pt>
                <c:pt idx="146">
                  <c:v>135.876</c:v>
                </c:pt>
                <c:pt idx="147">
                  <c:v>137.33269999999999</c:v>
                </c:pt>
                <c:pt idx="148">
                  <c:v>138.80840000000001</c:v>
                </c:pt>
                <c:pt idx="149">
                  <c:v>140.27780000000001</c:v>
                </c:pt>
                <c:pt idx="150">
                  <c:v>141.7456</c:v>
                </c:pt>
                <c:pt idx="151">
                  <c:v>143.1977</c:v>
                </c:pt>
                <c:pt idx="152">
                  <c:v>144.68170000000001</c:v>
                </c:pt>
                <c:pt idx="153">
                  <c:v>146.20529999999999</c:v>
                </c:pt>
                <c:pt idx="154">
                  <c:v>147.73400000000001</c:v>
                </c:pt>
                <c:pt idx="155">
                  <c:v>149.26859999999999</c:v>
                </c:pt>
                <c:pt idx="156">
                  <c:v>150.7978</c:v>
                </c:pt>
                <c:pt idx="157">
                  <c:v>152.39089999999999</c:v>
                </c:pt>
                <c:pt idx="158">
                  <c:v>153.98079999999999</c:v>
                </c:pt>
                <c:pt idx="159">
                  <c:v>155.5446</c:v>
                </c:pt>
                <c:pt idx="160">
                  <c:v>157.13839999999999</c:v>
                </c:pt>
                <c:pt idx="161">
                  <c:v>158.73480000000001</c:v>
                </c:pt>
                <c:pt idx="162">
                  <c:v>160.32499999999999</c:v>
                </c:pt>
                <c:pt idx="163">
                  <c:v>161.93199999999999</c:v>
                </c:pt>
                <c:pt idx="164">
                  <c:v>163.5728</c:v>
                </c:pt>
                <c:pt idx="165">
                  <c:v>165.208</c:v>
                </c:pt>
                <c:pt idx="166">
                  <c:v>166.84379999999999</c:v>
                </c:pt>
                <c:pt idx="167">
                  <c:v>168.45160000000001</c:v>
                </c:pt>
                <c:pt idx="168">
                  <c:v>170.09370000000001</c:v>
                </c:pt>
                <c:pt idx="169">
                  <c:v>171.75450000000001</c:v>
                </c:pt>
                <c:pt idx="170">
                  <c:v>173.4402</c:v>
                </c:pt>
                <c:pt idx="171">
                  <c:v>175.10499999999999</c:v>
                </c:pt>
                <c:pt idx="172">
                  <c:v>176.81479999999999</c:v>
                </c:pt>
                <c:pt idx="173">
                  <c:v>178.50489999999999</c:v>
                </c:pt>
                <c:pt idx="174">
                  <c:v>180.202</c:v>
                </c:pt>
                <c:pt idx="175">
                  <c:v>181.89400000000001</c:v>
                </c:pt>
                <c:pt idx="176">
                  <c:v>183.61410000000001</c:v>
                </c:pt>
                <c:pt idx="177">
                  <c:v>185.3339</c:v>
                </c:pt>
                <c:pt idx="178">
                  <c:v>187.0369</c:v>
                </c:pt>
                <c:pt idx="179">
                  <c:v>188.7698</c:v>
                </c:pt>
                <c:pt idx="180">
                  <c:v>190.47540000000001</c:v>
                </c:pt>
                <c:pt idx="181">
                  <c:v>192.25309999999999</c:v>
                </c:pt>
                <c:pt idx="182">
                  <c:v>194.02760000000001</c:v>
                </c:pt>
                <c:pt idx="183">
                  <c:v>195.76570000000001</c:v>
                </c:pt>
                <c:pt idx="184">
                  <c:v>197.5598</c:v>
                </c:pt>
                <c:pt idx="185">
                  <c:v>199.3322</c:v>
                </c:pt>
                <c:pt idx="186">
                  <c:v>201.14760000000001</c:v>
                </c:pt>
                <c:pt idx="187">
                  <c:v>202.94479999999999</c:v>
                </c:pt>
                <c:pt idx="188">
                  <c:v>204.73519999999999</c:v>
                </c:pt>
                <c:pt idx="189">
                  <c:v>206.53120000000001</c:v>
                </c:pt>
                <c:pt idx="190">
                  <c:v>208.30590000000001</c:v>
                </c:pt>
                <c:pt idx="191">
                  <c:v>210.1009</c:v>
                </c:pt>
                <c:pt idx="192">
                  <c:v>211.88839999999999</c:v>
                </c:pt>
                <c:pt idx="193">
                  <c:v>213.70089999999999</c:v>
                </c:pt>
                <c:pt idx="194">
                  <c:v>215.49969999999999</c:v>
                </c:pt>
                <c:pt idx="195">
                  <c:v>217.34559999999999</c:v>
                </c:pt>
                <c:pt idx="196">
                  <c:v>219.17140000000001</c:v>
                </c:pt>
                <c:pt idx="197">
                  <c:v>220.9648</c:v>
                </c:pt>
                <c:pt idx="198">
                  <c:v>222.7764</c:v>
                </c:pt>
                <c:pt idx="199">
                  <c:v>224.58330000000001</c:v>
                </c:pt>
                <c:pt idx="200">
                  <c:v>226.422</c:v>
                </c:pt>
                <c:pt idx="201">
                  <c:v>228.24250000000001</c:v>
                </c:pt>
                <c:pt idx="202">
                  <c:v>230.0539</c:v>
                </c:pt>
                <c:pt idx="203">
                  <c:v>231.8664</c:v>
                </c:pt>
                <c:pt idx="204">
                  <c:v>233.68369999999999</c:v>
                </c:pt>
                <c:pt idx="205">
                  <c:v>235.4956</c:v>
                </c:pt>
                <c:pt idx="206">
                  <c:v>237.28479999999999</c:v>
                </c:pt>
                <c:pt idx="207">
                  <c:v>239.08179999999999</c:v>
                </c:pt>
                <c:pt idx="208">
                  <c:v>240.93719999999999</c:v>
                </c:pt>
                <c:pt idx="209">
                  <c:v>242.74520000000001</c:v>
                </c:pt>
                <c:pt idx="210">
                  <c:v>244.58580000000001</c:v>
                </c:pt>
                <c:pt idx="211">
                  <c:v>246.3683</c:v>
                </c:pt>
                <c:pt idx="212">
                  <c:v>248.1472</c:v>
                </c:pt>
                <c:pt idx="213">
                  <c:v>249.9366</c:v>
                </c:pt>
                <c:pt idx="214">
                  <c:v>251.75550000000001</c:v>
                </c:pt>
                <c:pt idx="215">
                  <c:v>253.53479999999999</c:v>
                </c:pt>
                <c:pt idx="216">
                  <c:v>255.31389999999999</c:v>
                </c:pt>
                <c:pt idx="217">
                  <c:v>257.1139</c:v>
                </c:pt>
                <c:pt idx="218">
                  <c:v>258.94619999999998</c:v>
                </c:pt>
                <c:pt idx="219">
                  <c:v>260.7124</c:v>
                </c:pt>
                <c:pt idx="220">
                  <c:v>262.4683</c:v>
                </c:pt>
                <c:pt idx="221">
                  <c:v>264.18009999999998</c:v>
                </c:pt>
                <c:pt idx="222">
                  <c:v>265.88060000000002</c:v>
                </c:pt>
                <c:pt idx="223">
                  <c:v>267.51420000000002</c:v>
                </c:pt>
                <c:pt idx="224">
                  <c:v>269.12450000000001</c:v>
                </c:pt>
                <c:pt idx="225">
                  <c:v>270.80119999999999</c:v>
                </c:pt>
                <c:pt idx="226">
                  <c:v>272.39710000000002</c:v>
                </c:pt>
                <c:pt idx="227">
                  <c:v>274.03840000000002</c:v>
                </c:pt>
                <c:pt idx="228">
                  <c:v>275.59120000000001</c:v>
                </c:pt>
                <c:pt idx="229">
                  <c:v>277.16649999999998</c:v>
                </c:pt>
                <c:pt idx="230">
                  <c:v>278.76089999999999</c:v>
                </c:pt>
                <c:pt idx="231">
                  <c:v>280.26409999999998</c:v>
                </c:pt>
                <c:pt idx="232">
                  <c:v>281.79399999999998</c:v>
                </c:pt>
                <c:pt idx="233">
                  <c:v>283.29750000000001</c:v>
                </c:pt>
                <c:pt idx="234">
                  <c:v>284.76249999999999</c:v>
                </c:pt>
                <c:pt idx="235">
                  <c:v>286.22829999999999</c:v>
                </c:pt>
                <c:pt idx="236">
                  <c:v>287.63690000000003</c:v>
                </c:pt>
                <c:pt idx="237">
                  <c:v>289.01260000000002</c:v>
                </c:pt>
                <c:pt idx="238">
                  <c:v>290.41469999999998</c:v>
                </c:pt>
                <c:pt idx="239">
                  <c:v>291.72449999999998</c:v>
                </c:pt>
                <c:pt idx="240">
                  <c:v>293.03390000000002</c:v>
                </c:pt>
                <c:pt idx="241">
                  <c:v>294.33199999999999</c:v>
                </c:pt>
                <c:pt idx="242">
                  <c:v>295.54880000000003</c:v>
                </c:pt>
                <c:pt idx="243">
                  <c:v>296.75979999999998</c:v>
                </c:pt>
                <c:pt idx="244">
                  <c:v>297.89359999999999</c:v>
                </c:pt>
                <c:pt idx="245">
                  <c:v>298.94639999999998</c:v>
                </c:pt>
                <c:pt idx="246">
                  <c:v>300.00369999999998</c:v>
                </c:pt>
                <c:pt idx="247">
                  <c:v>301.0197</c:v>
                </c:pt>
                <c:pt idx="248">
                  <c:v>301.96640000000002</c:v>
                </c:pt>
                <c:pt idx="249">
                  <c:v>302.94</c:v>
                </c:pt>
                <c:pt idx="250">
                  <c:v>303.8544</c:v>
                </c:pt>
                <c:pt idx="251">
                  <c:v>304.79689999999999</c:v>
                </c:pt>
                <c:pt idx="252">
                  <c:v>305.6112</c:v>
                </c:pt>
                <c:pt idx="253">
                  <c:v>306.41840000000002</c:v>
                </c:pt>
                <c:pt idx="254">
                  <c:v>307.18270000000001</c:v>
                </c:pt>
                <c:pt idx="255">
                  <c:v>307.86110000000002</c:v>
                </c:pt>
                <c:pt idx="256">
                  <c:v>308.428</c:v>
                </c:pt>
                <c:pt idx="257">
                  <c:v>309.04660000000001</c:v>
                </c:pt>
                <c:pt idx="258">
                  <c:v>309.64580000000001</c:v>
                </c:pt>
                <c:pt idx="259">
                  <c:v>310.084</c:v>
                </c:pt>
                <c:pt idx="260">
                  <c:v>310.53379999999999</c:v>
                </c:pt>
                <c:pt idx="261">
                  <c:v>310.86020000000002</c:v>
                </c:pt>
                <c:pt idx="262">
                  <c:v>311.21249999999998</c:v>
                </c:pt>
                <c:pt idx="263">
                  <c:v>311.46190000000001</c:v>
                </c:pt>
                <c:pt idx="264">
                  <c:v>311.70960000000002</c:v>
                </c:pt>
                <c:pt idx="265">
                  <c:v>311.92090000000002</c:v>
                </c:pt>
                <c:pt idx="266">
                  <c:v>312.03789999999998</c:v>
                </c:pt>
                <c:pt idx="267">
                  <c:v>312.02980000000002</c:v>
                </c:pt>
                <c:pt idx="268">
                  <c:v>311.99079999999998</c:v>
                </c:pt>
                <c:pt idx="269">
                  <c:v>311.83730000000003</c:v>
                </c:pt>
                <c:pt idx="270">
                  <c:v>311.5428</c:v>
                </c:pt>
                <c:pt idx="271">
                  <c:v>311.1746</c:v>
                </c:pt>
                <c:pt idx="272">
                  <c:v>310.71460000000002</c:v>
                </c:pt>
                <c:pt idx="273">
                  <c:v>310.35469999999998</c:v>
                </c:pt>
                <c:pt idx="274">
                  <c:v>309.83499999999998</c:v>
                </c:pt>
                <c:pt idx="275">
                  <c:v>309.23020000000002</c:v>
                </c:pt>
                <c:pt idx="276">
                  <c:v>308.56009999999998</c:v>
                </c:pt>
                <c:pt idx="277">
                  <c:v>307.76580000000001</c:v>
                </c:pt>
                <c:pt idx="278">
                  <c:v>306.76010000000002</c:v>
                </c:pt>
                <c:pt idx="279">
                  <c:v>305.93099999999998</c:v>
                </c:pt>
                <c:pt idx="280">
                  <c:v>305.00020000000001</c:v>
                </c:pt>
                <c:pt idx="281">
                  <c:v>303.93290000000002</c:v>
                </c:pt>
                <c:pt idx="282">
                  <c:v>302.85899999999998</c:v>
                </c:pt>
                <c:pt idx="283">
                  <c:v>301.61880000000002</c:v>
                </c:pt>
                <c:pt idx="284">
                  <c:v>300.3014</c:v>
                </c:pt>
                <c:pt idx="285">
                  <c:v>298.8843</c:v>
                </c:pt>
                <c:pt idx="286">
                  <c:v>297.06290000000001</c:v>
                </c:pt>
                <c:pt idx="287">
                  <c:v>294.97059999999999</c:v>
                </c:pt>
                <c:pt idx="288">
                  <c:v>292.87630000000001</c:v>
                </c:pt>
                <c:pt idx="289">
                  <c:v>290.80840000000001</c:v>
                </c:pt>
                <c:pt idx="290">
                  <c:v>288.75850000000003</c:v>
                </c:pt>
                <c:pt idx="291">
                  <c:v>286.55099999999999</c:v>
                </c:pt>
                <c:pt idx="292">
                  <c:v>284.2747</c:v>
                </c:pt>
                <c:pt idx="293">
                  <c:v>281.64620000000002</c:v>
                </c:pt>
                <c:pt idx="294">
                  <c:v>278.9547</c:v>
                </c:pt>
                <c:pt idx="295">
                  <c:v>276.19929999999999</c:v>
                </c:pt>
                <c:pt idx="296">
                  <c:v>273.55919999999998</c:v>
                </c:pt>
                <c:pt idx="297">
                  <c:v>270.6155</c:v>
                </c:pt>
                <c:pt idx="298">
                  <c:v>267.53050000000002</c:v>
                </c:pt>
                <c:pt idx="299">
                  <c:v>264.30860000000001</c:v>
                </c:pt>
                <c:pt idx="300">
                  <c:v>260.50700000000001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32-4D8D-8E73-894427ED64A0}"/>
            </c:ext>
          </c:extLst>
        </c:ser>
        <c:ser>
          <c:idx val="3"/>
          <c:order val="3"/>
          <c:tx>
            <c:v>320 2700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'VLE Chem Pot'!$K$2:$K$302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'VLE Chem Pot'!$D$2:$D$302</c:f>
              <c:numCache>
                <c:formatCode>General</c:formatCode>
                <c:ptCount val="301"/>
                <c:pt idx="0">
                  <c:v>1</c:v>
                </c:pt>
                <c:pt idx="1">
                  <c:v>3.2332999999999998</c:v>
                </c:pt>
                <c:pt idx="2">
                  <c:v>4.8101000000000003</c:v>
                </c:pt>
                <c:pt idx="3">
                  <c:v>6.0202999999999998</c:v>
                </c:pt>
                <c:pt idx="4">
                  <c:v>6.9756</c:v>
                </c:pt>
                <c:pt idx="5">
                  <c:v>7.7363</c:v>
                </c:pt>
                <c:pt idx="6">
                  <c:v>8.36</c:v>
                </c:pt>
                <c:pt idx="7">
                  <c:v>8.8775999999999993</c:v>
                </c:pt>
                <c:pt idx="8">
                  <c:v>9.2995999999999999</c:v>
                </c:pt>
                <c:pt idx="9">
                  <c:v>9.6286000000000005</c:v>
                </c:pt>
                <c:pt idx="10">
                  <c:v>9.8933</c:v>
                </c:pt>
                <c:pt idx="11">
                  <c:v>10.0998</c:v>
                </c:pt>
                <c:pt idx="12">
                  <c:v>10.249000000000001</c:v>
                </c:pt>
                <c:pt idx="13">
                  <c:v>10.3559</c:v>
                </c:pt>
                <c:pt idx="14">
                  <c:v>10.415900000000001</c:v>
                </c:pt>
                <c:pt idx="15">
                  <c:v>10.457100000000001</c:v>
                </c:pt>
                <c:pt idx="16">
                  <c:v>10.4536</c:v>
                </c:pt>
                <c:pt idx="17">
                  <c:v>10.444900000000001</c:v>
                </c:pt>
                <c:pt idx="18">
                  <c:v>10.4032</c:v>
                </c:pt>
                <c:pt idx="19">
                  <c:v>10.342499999999999</c:v>
                </c:pt>
                <c:pt idx="20">
                  <c:v>10.2712</c:v>
                </c:pt>
                <c:pt idx="21">
                  <c:v>10.1747</c:v>
                </c:pt>
                <c:pt idx="22">
                  <c:v>10.065</c:v>
                </c:pt>
                <c:pt idx="23">
                  <c:v>9.9503000000000004</c:v>
                </c:pt>
                <c:pt idx="24">
                  <c:v>9.8321000000000005</c:v>
                </c:pt>
                <c:pt idx="25">
                  <c:v>9.7033000000000005</c:v>
                </c:pt>
                <c:pt idx="26">
                  <c:v>9.5714000000000006</c:v>
                </c:pt>
                <c:pt idx="27">
                  <c:v>9.4162999999999997</c:v>
                </c:pt>
                <c:pt idx="28">
                  <c:v>9.2731999999999992</c:v>
                </c:pt>
                <c:pt idx="29">
                  <c:v>9.1255000000000006</c:v>
                </c:pt>
                <c:pt idx="30">
                  <c:v>8.9837000000000007</c:v>
                </c:pt>
                <c:pt idx="31">
                  <c:v>8.8445999999999998</c:v>
                </c:pt>
                <c:pt idx="32">
                  <c:v>8.7005999999999997</c:v>
                </c:pt>
                <c:pt idx="33">
                  <c:v>8.5701999999999998</c:v>
                </c:pt>
                <c:pt idx="34">
                  <c:v>8.4293999999999993</c:v>
                </c:pt>
                <c:pt idx="35">
                  <c:v>8.2858999999999998</c:v>
                </c:pt>
                <c:pt idx="36">
                  <c:v>8.1538000000000004</c:v>
                </c:pt>
                <c:pt idx="37">
                  <c:v>8.0190000000000001</c:v>
                </c:pt>
                <c:pt idx="38">
                  <c:v>7.8827999999999996</c:v>
                </c:pt>
                <c:pt idx="39">
                  <c:v>7.7470999999999997</c:v>
                </c:pt>
                <c:pt idx="40">
                  <c:v>7.6352000000000002</c:v>
                </c:pt>
                <c:pt idx="41">
                  <c:v>7.5208000000000004</c:v>
                </c:pt>
                <c:pt idx="42">
                  <c:v>7.4119000000000002</c:v>
                </c:pt>
                <c:pt idx="43">
                  <c:v>7.3201999999999998</c:v>
                </c:pt>
                <c:pt idx="44">
                  <c:v>7.2244999999999999</c:v>
                </c:pt>
                <c:pt idx="45">
                  <c:v>7.1382000000000003</c:v>
                </c:pt>
                <c:pt idx="46">
                  <c:v>7.0585000000000004</c:v>
                </c:pt>
                <c:pt idx="47">
                  <c:v>6.9855999999999998</c:v>
                </c:pt>
                <c:pt idx="48">
                  <c:v>6.9146000000000001</c:v>
                </c:pt>
                <c:pt idx="49">
                  <c:v>6.8573000000000004</c:v>
                </c:pt>
                <c:pt idx="50">
                  <c:v>6.8188000000000004</c:v>
                </c:pt>
                <c:pt idx="51">
                  <c:v>6.7790999999999997</c:v>
                </c:pt>
                <c:pt idx="52">
                  <c:v>6.7449000000000003</c:v>
                </c:pt>
                <c:pt idx="53">
                  <c:v>6.7343000000000002</c:v>
                </c:pt>
                <c:pt idx="54">
                  <c:v>6.7243000000000004</c:v>
                </c:pt>
                <c:pt idx="55">
                  <c:v>6.7248999999999999</c:v>
                </c:pt>
                <c:pt idx="56">
                  <c:v>6.7405999999999997</c:v>
                </c:pt>
                <c:pt idx="57">
                  <c:v>6.7374000000000001</c:v>
                </c:pt>
                <c:pt idx="58">
                  <c:v>6.7419000000000002</c:v>
                </c:pt>
                <c:pt idx="59">
                  <c:v>6.7637</c:v>
                </c:pt>
                <c:pt idx="60">
                  <c:v>6.8042999999999996</c:v>
                </c:pt>
                <c:pt idx="61">
                  <c:v>6.8396999999999997</c:v>
                </c:pt>
                <c:pt idx="62">
                  <c:v>6.8973000000000004</c:v>
                </c:pt>
                <c:pt idx="63">
                  <c:v>6.9622000000000002</c:v>
                </c:pt>
                <c:pt idx="64">
                  <c:v>7.0297000000000001</c:v>
                </c:pt>
                <c:pt idx="65">
                  <c:v>7.1125999999999996</c:v>
                </c:pt>
                <c:pt idx="66">
                  <c:v>7.1974</c:v>
                </c:pt>
                <c:pt idx="67">
                  <c:v>7.3060999999999998</c:v>
                </c:pt>
                <c:pt idx="68">
                  <c:v>7.4187000000000003</c:v>
                </c:pt>
                <c:pt idx="69">
                  <c:v>7.5438000000000001</c:v>
                </c:pt>
                <c:pt idx="70">
                  <c:v>7.6749999999999998</c:v>
                </c:pt>
                <c:pt idx="71">
                  <c:v>7.8154000000000003</c:v>
                </c:pt>
                <c:pt idx="72">
                  <c:v>7.9737999999999998</c:v>
                </c:pt>
                <c:pt idx="73">
                  <c:v>8.1319999999999997</c:v>
                </c:pt>
                <c:pt idx="74">
                  <c:v>8.2973999999999997</c:v>
                </c:pt>
                <c:pt idx="75">
                  <c:v>8.4770000000000003</c:v>
                </c:pt>
                <c:pt idx="76">
                  <c:v>8.6671999999999993</c:v>
                </c:pt>
                <c:pt idx="77">
                  <c:v>8.8667999999999996</c:v>
                </c:pt>
                <c:pt idx="78">
                  <c:v>9.0770999999999997</c:v>
                </c:pt>
                <c:pt idx="79">
                  <c:v>9.2975999999999992</c:v>
                </c:pt>
                <c:pt idx="80">
                  <c:v>9.5230999999999995</c:v>
                </c:pt>
                <c:pt idx="81">
                  <c:v>9.7523</c:v>
                </c:pt>
                <c:pt idx="82">
                  <c:v>9.9961000000000002</c:v>
                </c:pt>
                <c:pt idx="83">
                  <c:v>10.236700000000001</c:v>
                </c:pt>
                <c:pt idx="84">
                  <c:v>10.488200000000001</c:v>
                </c:pt>
                <c:pt idx="85">
                  <c:v>10.7354</c:v>
                </c:pt>
                <c:pt idx="86">
                  <c:v>10.998900000000001</c:v>
                </c:pt>
                <c:pt idx="87">
                  <c:v>11.281700000000001</c:v>
                </c:pt>
                <c:pt idx="88">
                  <c:v>11.582100000000001</c:v>
                </c:pt>
                <c:pt idx="89">
                  <c:v>11.8826</c:v>
                </c:pt>
                <c:pt idx="90">
                  <c:v>12.2011</c:v>
                </c:pt>
                <c:pt idx="91">
                  <c:v>12.511799999999999</c:v>
                </c:pt>
                <c:pt idx="92">
                  <c:v>12.8421</c:v>
                </c:pt>
                <c:pt idx="93">
                  <c:v>13.1837</c:v>
                </c:pt>
                <c:pt idx="94">
                  <c:v>13.5237</c:v>
                </c:pt>
                <c:pt idx="95">
                  <c:v>13.882099999999999</c:v>
                </c:pt>
                <c:pt idx="96">
                  <c:v>14.264699999999999</c:v>
                </c:pt>
                <c:pt idx="97">
                  <c:v>14.656499999999999</c:v>
                </c:pt>
                <c:pt idx="98">
                  <c:v>15.075100000000001</c:v>
                </c:pt>
                <c:pt idx="99">
                  <c:v>15.4793</c:v>
                </c:pt>
                <c:pt idx="100">
                  <c:v>15.8834</c:v>
                </c:pt>
                <c:pt idx="101">
                  <c:v>16.319299999999998</c:v>
                </c:pt>
                <c:pt idx="102">
                  <c:v>16.745699999999999</c:v>
                </c:pt>
                <c:pt idx="103">
                  <c:v>17.1707</c:v>
                </c:pt>
                <c:pt idx="104">
                  <c:v>17.6206</c:v>
                </c:pt>
                <c:pt idx="105">
                  <c:v>18.075399999999998</c:v>
                </c:pt>
                <c:pt idx="106">
                  <c:v>18.547000000000001</c:v>
                </c:pt>
                <c:pt idx="107">
                  <c:v>19.015499999999999</c:v>
                </c:pt>
                <c:pt idx="108">
                  <c:v>19.500800000000002</c:v>
                </c:pt>
                <c:pt idx="109">
                  <c:v>20.003</c:v>
                </c:pt>
                <c:pt idx="110">
                  <c:v>20.5153</c:v>
                </c:pt>
                <c:pt idx="111">
                  <c:v>21.045100000000001</c:v>
                </c:pt>
                <c:pt idx="112">
                  <c:v>21.587299999999999</c:v>
                </c:pt>
                <c:pt idx="113">
                  <c:v>22.111699999999999</c:v>
                </c:pt>
                <c:pt idx="114">
                  <c:v>22.640999999999998</c:v>
                </c:pt>
                <c:pt idx="115">
                  <c:v>23.1952</c:v>
                </c:pt>
                <c:pt idx="116">
                  <c:v>23.755600000000001</c:v>
                </c:pt>
                <c:pt idx="117">
                  <c:v>24.309699999999999</c:v>
                </c:pt>
                <c:pt idx="118">
                  <c:v>24.873899999999999</c:v>
                </c:pt>
                <c:pt idx="119">
                  <c:v>25.459700000000002</c:v>
                </c:pt>
                <c:pt idx="120">
                  <c:v>26.043399999999998</c:v>
                </c:pt>
                <c:pt idx="121">
                  <c:v>26.668299999999999</c:v>
                </c:pt>
                <c:pt idx="122">
                  <c:v>27.274799999999999</c:v>
                </c:pt>
                <c:pt idx="123">
                  <c:v>27.880500000000001</c:v>
                </c:pt>
                <c:pt idx="124">
                  <c:v>28.507899999999999</c:v>
                </c:pt>
                <c:pt idx="125">
                  <c:v>29.126799999999999</c:v>
                </c:pt>
                <c:pt idx="126">
                  <c:v>29.776599999999998</c:v>
                </c:pt>
                <c:pt idx="127">
                  <c:v>30.439399999999999</c:v>
                </c:pt>
                <c:pt idx="128">
                  <c:v>31.113700000000001</c:v>
                </c:pt>
                <c:pt idx="129">
                  <c:v>31.795300000000001</c:v>
                </c:pt>
                <c:pt idx="130">
                  <c:v>32.4664</c:v>
                </c:pt>
                <c:pt idx="131">
                  <c:v>33.158299999999997</c:v>
                </c:pt>
                <c:pt idx="132">
                  <c:v>33.868400000000001</c:v>
                </c:pt>
                <c:pt idx="133">
                  <c:v>34.591999999999999</c:v>
                </c:pt>
                <c:pt idx="134">
                  <c:v>35.32</c:v>
                </c:pt>
                <c:pt idx="135">
                  <c:v>36.054600000000001</c:v>
                </c:pt>
                <c:pt idx="136">
                  <c:v>36.803800000000003</c:v>
                </c:pt>
                <c:pt idx="137">
                  <c:v>37.552100000000003</c:v>
                </c:pt>
                <c:pt idx="138">
                  <c:v>38.338000000000001</c:v>
                </c:pt>
                <c:pt idx="139">
                  <c:v>39.104599999999998</c:v>
                </c:pt>
                <c:pt idx="140">
                  <c:v>39.875700000000002</c:v>
                </c:pt>
                <c:pt idx="141">
                  <c:v>40.653500000000001</c:v>
                </c:pt>
                <c:pt idx="142">
                  <c:v>41.439500000000002</c:v>
                </c:pt>
                <c:pt idx="143">
                  <c:v>42.246000000000002</c:v>
                </c:pt>
                <c:pt idx="144">
                  <c:v>43.065199999999997</c:v>
                </c:pt>
                <c:pt idx="145">
                  <c:v>43.878999999999998</c:v>
                </c:pt>
                <c:pt idx="146">
                  <c:v>44.709899999999998</c:v>
                </c:pt>
                <c:pt idx="147">
                  <c:v>45.554699999999997</c:v>
                </c:pt>
                <c:pt idx="148">
                  <c:v>46.386400000000002</c:v>
                </c:pt>
                <c:pt idx="149">
                  <c:v>47.2288</c:v>
                </c:pt>
                <c:pt idx="150">
                  <c:v>48.094099999999997</c:v>
                </c:pt>
                <c:pt idx="151">
                  <c:v>48.966700000000003</c:v>
                </c:pt>
                <c:pt idx="152">
                  <c:v>49.847700000000003</c:v>
                </c:pt>
                <c:pt idx="153">
                  <c:v>50.747100000000003</c:v>
                </c:pt>
                <c:pt idx="154">
                  <c:v>51.648499999999999</c:v>
                </c:pt>
                <c:pt idx="155">
                  <c:v>52.543900000000001</c:v>
                </c:pt>
                <c:pt idx="156">
                  <c:v>53.468000000000004</c:v>
                </c:pt>
                <c:pt idx="157">
                  <c:v>54.398600000000002</c:v>
                </c:pt>
                <c:pt idx="158">
                  <c:v>55.319699999999997</c:v>
                </c:pt>
                <c:pt idx="159">
                  <c:v>56.260100000000001</c:v>
                </c:pt>
                <c:pt idx="160">
                  <c:v>57.24</c:v>
                </c:pt>
                <c:pt idx="161">
                  <c:v>58.213000000000001</c:v>
                </c:pt>
                <c:pt idx="162">
                  <c:v>59.164000000000001</c:v>
                </c:pt>
                <c:pt idx="163">
                  <c:v>60.133099999999999</c:v>
                </c:pt>
                <c:pt idx="164">
                  <c:v>61.118899999999996</c:v>
                </c:pt>
                <c:pt idx="165">
                  <c:v>62.1188</c:v>
                </c:pt>
                <c:pt idx="166">
                  <c:v>63.126199999999997</c:v>
                </c:pt>
                <c:pt idx="167">
                  <c:v>64.141400000000004</c:v>
                </c:pt>
                <c:pt idx="168">
                  <c:v>65.160700000000006</c:v>
                </c:pt>
                <c:pt idx="169">
                  <c:v>66.209800000000001</c:v>
                </c:pt>
                <c:pt idx="170">
                  <c:v>67.251499999999993</c:v>
                </c:pt>
                <c:pt idx="171">
                  <c:v>68.299800000000005</c:v>
                </c:pt>
                <c:pt idx="172">
                  <c:v>69.344800000000006</c:v>
                </c:pt>
                <c:pt idx="173">
                  <c:v>70.427800000000005</c:v>
                </c:pt>
                <c:pt idx="174">
                  <c:v>71.507999999999996</c:v>
                </c:pt>
                <c:pt idx="175">
                  <c:v>72.578000000000003</c:v>
                </c:pt>
                <c:pt idx="176">
                  <c:v>73.658500000000004</c:v>
                </c:pt>
                <c:pt idx="177">
                  <c:v>74.761899999999997</c:v>
                </c:pt>
                <c:pt idx="178">
                  <c:v>75.857100000000003</c:v>
                </c:pt>
                <c:pt idx="179">
                  <c:v>76.947800000000001</c:v>
                </c:pt>
                <c:pt idx="180">
                  <c:v>78.082099999999997</c:v>
                </c:pt>
                <c:pt idx="181">
                  <c:v>79.184100000000001</c:v>
                </c:pt>
                <c:pt idx="182">
                  <c:v>80.331000000000003</c:v>
                </c:pt>
                <c:pt idx="183">
                  <c:v>81.475499999999997</c:v>
                </c:pt>
                <c:pt idx="184">
                  <c:v>82.633399999999995</c:v>
                </c:pt>
                <c:pt idx="185">
                  <c:v>83.778800000000004</c:v>
                </c:pt>
                <c:pt idx="186">
                  <c:v>84.943899999999999</c:v>
                </c:pt>
                <c:pt idx="187">
                  <c:v>86.078299999999999</c:v>
                </c:pt>
                <c:pt idx="188">
                  <c:v>87.218699999999998</c:v>
                </c:pt>
                <c:pt idx="189">
                  <c:v>88.390799999999999</c:v>
                </c:pt>
                <c:pt idx="190">
                  <c:v>89.585499999999996</c:v>
                </c:pt>
                <c:pt idx="191">
                  <c:v>90.762299999999996</c:v>
                </c:pt>
                <c:pt idx="192">
                  <c:v>91.940700000000007</c:v>
                </c:pt>
                <c:pt idx="193">
                  <c:v>93.1387</c:v>
                </c:pt>
                <c:pt idx="194">
                  <c:v>94.329700000000003</c:v>
                </c:pt>
                <c:pt idx="195">
                  <c:v>95.541300000000007</c:v>
                </c:pt>
                <c:pt idx="196">
                  <c:v>96.745400000000004</c:v>
                </c:pt>
                <c:pt idx="197">
                  <c:v>97.911799999999999</c:v>
                </c:pt>
                <c:pt idx="198">
                  <c:v>99.111099999999993</c:v>
                </c:pt>
                <c:pt idx="199">
                  <c:v>100.2762</c:v>
                </c:pt>
                <c:pt idx="200">
                  <c:v>101.48569999999999</c:v>
                </c:pt>
                <c:pt idx="201">
                  <c:v>102.67400000000001</c:v>
                </c:pt>
                <c:pt idx="202">
                  <c:v>103.8857</c:v>
                </c:pt>
                <c:pt idx="203">
                  <c:v>105.08580000000001</c:v>
                </c:pt>
                <c:pt idx="204">
                  <c:v>106.2859</c:v>
                </c:pt>
                <c:pt idx="205">
                  <c:v>107.4599</c:v>
                </c:pt>
                <c:pt idx="206">
                  <c:v>108.6551</c:v>
                </c:pt>
                <c:pt idx="207">
                  <c:v>109.8716</c:v>
                </c:pt>
                <c:pt idx="208">
                  <c:v>111.0608</c:v>
                </c:pt>
                <c:pt idx="209">
                  <c:v>112.2159</c:v>
                </c:pt>
                <c:pt idx="210">
                  <c:v>113.3921</c:v>
                </c:pt>
                <c:pt idx="211">
                  <c:v>114.55249999999999</c:v>
                </c:pt>
                <c:pt idx="212">
                  <c:v>115.72069999999999</c:v>
                </c:pt>
                <c:pt idx="213">
                  <c:v>116.85939999999999</c:v>
                </c:pt>
                <c:pt idx="214">
                  <c:v>118.03619999999999</c:v>
                </c:pt>
                <c:pt idx="215">
                  <c:v>119.1921</c:v>
                </c:pt>
                <c:pt idx="216">
                  <c:v>120.34229999999999</c:v>
                </c:pt>
                <c:pt idx="217">
                  <c:v>121.4819</c:v>
                </c:pt>
                <c:pt idx="218">
                  <c:v>122.61750000000001</c:v>
                </c:pt>
                <c:pt idx="219">
                  <c:v>123.7213</c:v>
                </c:pt>
                <c:pt idx="220">
                  <c:v>124.80589999999999</c:v>
                </c:pt>
                <c:pt idx="221">
                  <c:v>125.8488</c:v>
                </c:pt>
                <c:pt idx="222">
                  <c:v>126.8968</c:v>
                </c:pt>
                <c:pt idx="223">
                  <c:v>127.9452</c:v>
                </c:pt>
                <c:pt idx="224">
                  <c:v>128.94880000000001</c:v>
                </c:pt>
                <c:pt idx="225">
                  <c:v>129.95910000000001</c:v>
                </c:pt>
                <c:pt idx="226">
                  <c:v>130.93</c:v>
                </c:pt>
                <c:pt idx="227">
                  <c:v>131.8897</c:v>
                </c:pt>
                <c:pt idx="228">
                  <c:v>132.8192</c:v>
                </c:pt>
                <c:pt idx="229">
                  <c:v>133.7731</c:v>
                </c:pt>
                <c:pt idx="230">
                  <c:v>134.66659999999999</c:v>
                </c:pt>
                <c:pt idx="231">
                  <c:v>135.57409999999999</c:v>
                </c:pt>
                <c:pt idx="232">
                  <c:v>136.4451</c:v>
                </c:pt>
                <c:pt idx="233">
                  <c:v>137.24160000000001</c:v>
                </c:pt>
                <c:pt idx="234">
                  <c:v>138.0685</c:v>
                </c:pt>
                <c:pt idx="235">
                  <c:v>138.85759999999999</c:v>
                </c:pt>
                <c:pt idx="236">
                  <c:v>139.64850000000001</c:v>
                </c:pt>
                <c:pt idx="237">
                  <c:v>140.45240000000001</c:v>
                </c:pt>
                <c:pt idx="238">
                  <c:v>141.1652</c:v>
                </c:pt>
                <c:pt idx="239">
                  <c:v>141.8929</c:v>
                </c:pt>
                <c:pt idx="240">
                  <c:v>142.55420000000001</c:v>
                </c:pt>
                <c:pt idx="241">
                  <c:v>143.18539999999999</c:v>
                </c:pt>
                <c:pt idx="242">
                  <c:v>143.79580000000001</c:v>
                </c:pt>
                <c:pt idx="243">
                  <c:v>144.36099999999999</c:v>
                </c:pt>
                <c:pt idx="244">
                  <c:v>144.89850000000001</c:v>
                </c:pt>
                <c:pt idx="245">
                  <c:v>145.36869999999999</c:v>
                </c:pt>
                <c:pt idx="246">
                  <c:v>145.84719999999999</c:v>
                </c:pt>
                <c:pt idx="247">
                  <c:v>146.26259999999999</c:v>
                </c:pt>
                <c:pt idx="248">
                  <c:v>146.66650000000001</c:v>
                </c:pt>
                <c:pt idx="249">
                  <c:v>147.00149999999999</c:v>
                </c:pt>
                <c:pt idx="250">
                  <c:v>147.3228</c:v>
                </c:pt>
                <c:pt idx="251">
                  <c:v>147.61060000000001</c:v>
                </c:pt>
                <c:pt idx="252">
                  <c:v>147.86160000000001</c:v>
                </c:pt>
                <c:pt idx="253">
                  <c:v>148.0883</c:v>
                </c:pt>
                <c:pt idx="254">
                  <c:v>148.22630000000001</c:v>
                </c:pt>
                <c:pt idx="255">
                  <c:v>148.3338</c:v>
                </c:pt>
                <c:pt idx="256">
                  <c:v>148.37370000000001</c:v>
                </c:pt>
                <c:pt idx="257">
                  <c:v>148.40860000000001</c:v>
                </c:pt>
                <c:pt idx="258">
                  <c:v>148.321</c:v>
                </c:pt>
                <c:pt idx="259">
                  <c:v>148.2216</c:v>
                </c:pt>
                <c:pt idx="260">
                  <c:v>148.03720000000001</c:v>
                </c:pt>
                <c:pt idx="261">
                  <c:v>147.87549999999999</c:v>
                </c:pt>
                <c:pt idx="262">
                  <c:v>147.69970000000001</c:v>
                </c:pt>
                <c:pt idx="263">
                  <c:v>147.3819</c:v>
                </c:pt>
                <c:pt idx="264">
                  <c:v>147.0264</c:v>
                </c:pt>
                <c:pt idx="265">
                  <c:v>146.58959999999999</c:v>
                </c:pt>
                <c:pt idx="266">
                  <c:v>146.01159999999999</c:v>
                </c:pt>
                <c:pt idx="267">
                  <c:v>145.32409999999999</c:v>
                </c:pt>
                <c:pt idx="268">
                  <c:v>144.58080000000001</c:v>
                </c:pt>
                <c:pt idx="269">
                  <c:v>143.84800000000001</c:v>
                </c:pt>
                <c:pt idx="270">
                  <c:v>142.893</c:v>
                </c:pt>
                <c:pt idx="271">
                  <c:v>141.82900000000001</c:v>
                </c:pt>
                <c:pt idx="272">
                  <c:v>140.71889999999999</c:v>
                </c:pt>
                <c:pt idx="273">
                  <c:v>139.6233</c:v>
                </c:pt>
                <c:pt idx="274">
                  <c:v>138.47980000000001</c:v>
                </c:pt>
                <c:pt idx="275">
                  <c:v>137.26150000000001</c:v>
                </c:pt>
                <c:pt idx="276">
                  <c:v>136.25989999999999</c:v>
                </c:pt>
                <c:pt idx="277">
                  <c:v>135.0438</c:v>
                </c:pt>
                <c:pt idx="278">
                  <c:v>133.69239999999999</c:v>
                </c:pt>
                <c:pt idx="279">
                  <c:v>132.2353</c:v>
                </c:pt>
                <c:pt idx="280">
                  <c:v>130.63659999999999</c:v>
                </c:pt>
                <c:pt idx="281">
                  <c:v>128.62200000000001</c:v>
                </c:pt>
                <c:pt idx="282">
                  <c:v>126.5064</c:v>
                </c:pt>
                <c:pt idx="283">
                  <c:v>124.3721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32-4D8D-8E73-894427ED6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504384"/>
        <c:axId val="751507992"/>
      </c:scatterChart>
      <c:valAx>
        <c:axId val="75150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07992"/>
        <c:crosses val="autoZero"/>
        <c:crossBetween val="midCat"/>
      </c:valAx>
      <c:valAx>
        <c:axId val="75150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0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330 2300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'VLE Chem Pot'!$K$2:$K$302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'VLE Chem Pot'!$E$2:$E$302</c:f>
              <c:numCache>
                <c:formatCode>General</c:formatCode>
                <c:ptCount val="301"/>
                <c:pt idx="0">
                  <c:v>1</c:v>
                </c:pt>
                <c:pt idx="1">
                  <c:v>4.6734999999999998</c:v>
                </c:pt>
                <c:pt idx="2">
                  <c:v>7.7282999999999999</c:v>
                </c:pt>
                <c:pt idx="3">
                  <c:v>10.3779</c:v>
                </c:pt>
                <c:pt idx="4">
                  <c:v>12.793900000000001</c:v>
                </c:pt>
                <c:pt idx="5">
                  <c:v>15.084899999999999</c:v>
                </c:pt>
                <c:pt idx="6">
                  <c:v>17.154599999999999</c:v>
                </c:pt>
                <c:pt idx="7">
                  <c:v>19.073599999999999</c:v>
                </c:pt>
                <c:pt idx="8">
                  <c:v>20.934799999999999</c:v>
                </c:pt>
                <c:pt idx="9">
                  <c:v>22.756599999999999</c:v>
                </c:pt>
                <c:pt idx="10">
                  <c:v>24.392399999999999</c:v>
                </c:pt>
                <c:pt idx="11">
                  <c:v>26.0059</c:v>
                </c:pt>
                <c:pt idx="12">
                  <c:v>27.604700000000001</c:v>
                </c:pt>
                <c:pt idx="13">
                  <c:v>29.154900000000001</c:v>
                </c:pt>
                <c:pt idx="14">
                  <c:v>30.6142</c:v>
                </c:pt>
                <c:pt idx="15">
                  <c:v>32.128900000000002</c:v>
                </c:pt>
                <c:pt idx="16">
                  <c:v>33.570999999999998</c:v>
                </c:pt>
                <c:pt idx="17">
                  <c:v>34.950099999999999</c:v>
                </c:pt>
                <c:pt idx="18">
                  <c:v>36.331899999999997</c:v>
                </c:pt>
                <c:pt idx="19">
                  <c:v>37.707000000000001</c:v>
                </c:pt>
                <c:pt idx="20">
                  <c:v>39.067599999999999</c:v>
                </c:pt>
                <c:pt idx="21">
                  <c:v>40.402500000000003</c:v>
                </c:pt>
                <c:pt idx="22">
                  <c:v>41.707099999999997</c:v>
                </c:pt>
                <c:pt idx="23">
                  <c:v>43.015799999999999</c:v>
                </c:pt>
                <c:pt idx="24">
                  <c:v>44.302100000000003</c:v>
                </c:pt>
                <c:pt idx="25">
                  <c:v>45.5745</c:v>
                </c:pt>
                <c:pt idx="26">
                  <c:v>46.8401</c:v>
                </c:pt>
                <c:pt idx="27">
                  <c:v>48.102699999999999</c:v>
                </c:pt>
                <c:pt idx="28">
                  <c:v>49.438800000000001</c:v>
                </c:pt>
                <c:pt idx="29">
                  <c:v>50.685200000000002</c:v>
                </c:pt>
                <c:pt idx="30">
                  <c:v>51.900100000000002</c:v>
                </c:pt>
                <c:pt idx="31">
                  <c:v>53.140099999999997</c:v>
                </c:pt>
                <c:pt idx="32">
                  <c:v>54.3994</c:v>
                </c:pt>
                <c:pt idx="33">
                  <c:v>55.6387</c:v>
                </c:pt>
                <c:pt idx="34">
                  <c:v>56.877000000000002</c:v>
                </c:pt>
                <c:pt idx="35">
                  <c:v>58.0989</c:v>
                </c:pt>
                <c:pt idx="36">
                  <c:v>59.329099999999997</c:v>
                </c:pt>
                <c:pt idx="37">
                  <c:v>60.575800000000001</c:v>
                </c:pt>
                <c:pt idx="38">
                  <c:v>61.854500000000002</c:v>
                </c:pt>
                <c:pt idx="39">
                  <c:v>63.130899999999997</c:v>
                </c:pt>
                <c:pt idx="40">
                  <c:v>64.443899999999999</c:v>
                </c:pt>
                <c:pt idx="41">
                  <c:v>65.745500000000007</c:v>
                </c:pt>
                <c:pt idx="42">
                  <c:v>67.006299999999996</c:v>
                </c:pt>
                <c:pt idx="43">
                  <c:v>68.277900000000002</c:v>
                </c:pt>
                <c:pt idx="44">
                  <c:v>69.581999999999994</c:v>
                </c:pt>
                <c:pt idx="45">
                  <c:v>70.862300000000005</c:v>
                </c:pt>
                <c:pt idx="46">
                  <c:v>72.1541</c:v>
                </c:pt>
                <c:pt idx="47">
                  <c:v>73.4649</c:v>
                </c:pt>
                <c:pt idx="48">
                  <c:v>74.755499999999998</c:v>
                </c:pt>
                <c:pt idx="49">
                  <c:v>76.053200000000004</c:v>
                </c:pt>
                <c:pt idx="50">
                  <c:v>77.403800000000004</c:v>
                </c:pt>
                <c:pt idx="51">
                  <c:v>78.735900000000001</c:v>
                </c:pt>
                <c:pt idx="52">
                  <c:v>80.062299999999993</c:v>
                </c:pt>
                <c:pt idx="53">
                  <c:v>81.397499999999994</c:v>
                </c:pt>
                <c:pt idx="54">
                  <c:v>82.707999999999998</c:v>
                </c:pt>
                <c:pt idx="55">
                  <c:v>84.073300000000003</c:v>
                </c:pt>
                <c:pt idx="56">
                  <c:v>85.418800000000005</c:v>
                </c:pt>
                <c:pt idx="57">
                  <c:v>86.819000000000003</c:v>
                </c:pt>
                <c:pt idx="58">
                  <c:v>88.189300000000003</c:v>
                </c:pt>
                <c:pt idx="59">
                  <c:v>89.548199999999994</c:v>
                </c:pt>
                <c:pt idx="60">
                  <c:v>90.934899999999999</c:v>
                </c:pt>
                <c:pt idx="61">
                  <c:v>92.325299999999999</c:v>
                </c:pt>
                <c:pt idx="62">
                  <c:v>93.739400000000003</c:v>
                </c:pt>
                <c:pt idx="63">
                  <c:v>95.1999</c:v>
                </c:pt>
                <c:pt idx="64">
                  <c:v>96.6143</c:v>
                </c:pt>
                <c:pt idx="65">
                  <c:v>98.046599999999998</c:v>
                </c:pt>
                <c:pt idx="66">
                  <c:v>99.495900000000006</c:v>
                </c:pt>
                <c:pt idx="67">
                  <c:v>100.9316</c:v>
                </c:pt>
                <c:pt idx="68">
                  <c:v>102.3943</c:v>
                </c:pt>
                <c:pt idx="69">
                  <c:v>103.8587</c:v>
                </c:pt>
                <c:pt idx="70">
                  <c:v>105.31180000000001</c:v>
                </c:pt>
                <c:pt idx="71">
                  <c:v>106.7812</c:v>
                </c:pt>
                <c:pt idx="72">
                  <c:v>108.2634</c:v>
                </c:pt>
                <c:pt idx="73">
                  <c:v>109.7842</c:v>
                </c:pt>
                <c:pt idx="74">
                  <c:v>111.2629</c:v>
                </c:pt>
                <c:pt idx="75">
                  <c:v>112.75</c:v>
                </c:pt>
                <c:pt idx="76">
                  <c:v>114.2714</c:v>
                </c:pt>
                <c:pt idx="77">
                  <c:v>115.7796</c:v>
                </c:pt>
                <c:pt idx="78">
                  <c:v>117.30759999999999</c:v>
                </c:pt>
                <c:pt idx="79">
                  <c:v>118.8433</c:v>
                </c:pt>
                <c:pt idx="80">
                  <c:v>120.3956</c:v>
                </c:pt>
                <c:pt idx="81">
                  <c:v>121.9607</c:v>
                </c:pt>
                <c:pt idx="82">
                  <c:v>123.5337</c:v>
                </c:pt>
                <c:pt idx="83">
                  <c:v>125.0941</c:v>
                </c:pt>
                <c:pt idx="84">
                  <c:v>126.66630000000001</c:v>
                </c:pt>
                <c:pt idx="85">
                  <c:v>128.27610000000001</c:v>
                </c:pt>
                <c:pt idx="86">
                  <c:v>129.8433</c:v>
                </c:pt>
                <c:pt idx="87">
                  <c:v>131.4614</c:v>
                </c:pt>
                <c:pt idx="88">
                  <c:v>133.10830000000001</c:v>
                </c:pt>
                <c:pt idx="89">
                  <c:v>134.7764</c:v>
                </c:pt>
                <c:pt idx="90">
                  <c:v>136.44749999999999</c:v>
                </c:pt>
                <c:pt idx="91">
                  <c:v>138.08920000000001</c:v>
                </c:pt>
                <c:pt idx="92">
                  <c:v>139.76679999999999</c:v>
                </c:pt>
                <c:pt idx="93">
                  <c:v>141.4265</c:v>
                </c:pt>
                <c:pt idx="94">
                  <c:v>143.0951</c:v>
                </c:pt>
                <c:pt idx="95">
                  <c:v>144.79589999999999</c:v>
                </c:pt>
                <c:pt idx="96">
                  <c:v>146.51150000000001</c:v>
                </c:pt>
                <c:pt idx="97">
                  <c:v>148.18639999999999</c:v>
                </c:pt>
                <c:pt idx="98">
                  <c:v>149.87020000000001</c:v>
                </c:pt>
                <c:pt idx="99">
                  <c:v>151.57140000000001</c:v>
                </c:pt>
                <c:pt idx="100">
                  <c:v>153.27189999999999</c:v>
                </c:pt>
                <c:pt idx="101">
                  <c:v>154.99629999999999</c:v>
                </c:pt>
                <c:pt idx="102">
                  <c:v>156.73339999999999</c:v>
                </c:pt>
                <c:pt idx="103">
                  <c:v>158.4323</c:v>
                </c:pt>
                <c:pt idx="104">
                  <c:v>160.17529999999999</c:v>
                </c:pt>
                <c:pt idx="105">
                  <c:v>161.96709999999999</c:v>
                </c:pt>
                <c:pt idx="106">
                  <c:v>163.7056</c:v>
                </c:pt>
                <c:pt idx="107">
                  <c:v>165.49789999999999</c:v>
                </c:pt>
                <c:pt idx="108">
                  <c:v>167.3107</c:v>
                </c:pt>
                <c:pt idx="109">
                  <c:v>169.12039999999999</c:v>
                </c:pt>
                <c:pt idx="110">
                  <c:v>170.9093</c:v>
                </c:pt>
                <c:pt idx="111">
                  <c:v>172.7413</c:v>
                </c:pt>
                <c:pt idx="112">
                  <c:v>174.5547</c:v>
                </c:pt>
                <c:pt idx="113">
                  <c:v>176.41300000000001</c:v>
                </c:pt>
                <c:pt idx="114">
                  <c:v>178.26599999999999</c:v>
                </c:pt>
                <c:pt idx="115">
                  <c:v>180.11349999999999</c:v>
                </c:pt>
                <c:pt idx="116">
                  <c:v>181.9385</c:v>
                </c:pt>
                <c:pt idx="117">
                  <c:v>183.7937</c:v>
                </c:pt>
                <c:pt idx="118">
                  <c:v>185.66669999999999</c:v>
                </c:pt>
                <c:pt idx="119">
                  <c:v>187.52449999999999</c:v>
                </c:pt>
                <c:pt idx="120">
                  <c:v>189.386</c:v>
                </c:pt>
                <c:pt idx="121">
                  <c:v>191.25540000000001</c:v>
                </c:pt>
                <c:pt idx="122">
                  <c:v>193.1773</c:v>
                </c:pt>
                <c:pt idx="123">
                  <c:v>195.108</c:v>
                </c:pt>
                <c:pt idx="124">
                  <c:v>197.00309999999999</c:v>
                </c:pt>
                <c:pt idx="125">
                  <c:v>198.9674</c:v>
                </c:pt>
                <c:pt idx="126">
                  <c:v>200.90790000000001</c:v>
                </c:pt>
                <c:pt idx="127">
                  <c:v>202.8853</c:v>
                </c:pt>
                <c:pt idx="128">
                  <c:v>204.85820000000001</c:v>
                </c:pt>
                <c:pt idx="129">
                  <c:v>206.87129999999999</c:v>
                </c:pt>
                <c:pt idx="130">
                  <c:v>208.8683</c:v>
                </c:pt>
                <c:pt idx="131">
                  <c:v>210.8383</c:v>
                </c:pt>
                <c:pt idx="132">
                  <c:v>212.83320000000001</c:v>
                </c:pt>
                <c:pt idx="133">
                  <c:v>214.81049999999999</c:v>
                </c:pt>
                <c:pt idx="134">
                  <c:v>216.8092</c:v>
                </c:pt>
                <c:pt idx="135">
                  <c:v>218.821</c:v>
                </c:pt>
                <c:pt idx="136">
                  <c:v>220.78710000000001</c:v>
                </c:pt>
                <c:pt idx="137">
                  <c:v>222.75890000000001</c:v>
                </c:pt>
                <c:pt idx="138">
                  <c:v>224.7653</c:v>
                </c:pt>
                <c:pt idx="139">
                  <c:v>226.79490000000001</c:v>
                </c:pt>
                <c:pt idx="140">
                  <c:v>228.87559999999999</c:v>
                </c:pt>
                <c:pt idx="141">
                  <c:v>230.93960000000001</c:v>
                </c:pt>
                <c:pt idx="142">
                  <c:v>233.00729999999999</c:v>
                </c:pt>
                <c:pt idx="143">
                  <c:v>235.09270000000001</c:v>
                </c:pt>
                <c:pt idx="144">
                  <c:v>237.14349999999999</c:v>
                </c:pt>
                <c:pt idx="145">
                  <c:v>239.21979999999999</c:v>
                </c:pt>
                <c:pt idx="146">
                  <c:v>241.33150000000001</c:v>
                </c:pt>
                <c:pt idx="147">
                  <c:v>243.4538</c:v>
                </c:pt>
                <c:pt idx="148">
                  <c:v>245.57919999999999</c:v>
                </c:pt>
                <c:pt idx="149">
                  <c:v>247.7099</c:v>
                </c:pt>
                <c:pt idx="150">
                  <c:v>249.8587</c:v>
                </c:pt>
                <c:pt idx="151">
                  <c:v>252.01150000000001</c:v>
                </c:pt>
                <c:pt idx="152">
                  <c:v>254.17230000000001</c:v>
                </c:pt>
                <c:pt idx="153">
                  <c:v>256.33819999999997</c:v>
                </c:pt>
                <c:pt idx="154">
                  <c:v>258.48989999999998</c:v>
                </c:pt>
                <c:pt idx="155">
                  <c:v>260.66520000000003</c:v>
                </c:pt>
                <c:pt idx="156">
                  <c:v>262.8546</c:v>
                </c:pt>
                <c:pt idx="157">
                  <c:v>265.06139999999999</c:v>
                </c:pt>
                <c:pt idx="158">
                  <c:v>267.24540000000002</c:v>
                </c:pt>
                <c:pt idx="159">
                  <c:v>269.44589999999999</c:v>
                </c:pt>
                <c:pt idx="160">
                  <c:v>271.63549999999998</c:v>
                </c:pt>
                <c:pt idx="161">
                  <c:v>273.8252</c:v>
                </c:pt>
                <c:pt idx="162">
                  <c:v>276.05419999999998</c:v>
                </c:pt>
                <c:pt idx="163">
                  <c:v>278.31529999999998</c:v>
                </c:pt>
                <c:pt idx="164">
                  <c:v>280.54349999999999</c:v>
                </c:pt>
                <c:pt idx="165">
                  <c:v>282.78719999999998</c:v>
                </c:pt>
                <c:pt idx="166">
                  <c:v>285.02670000000001</c:v>
                </c:pt>
                <c:pt idx="167">
                  <c:v>287.26960000000003</c:v>
                </c:pt>
                <c:pt idx="168">
                  <c:v>289.54309999999998</c:v>
                </c:pt>
                <c:pt idx="169">
                  <c:v>291.79509999999999</c:v>
                </c:pt>
                <c:pt idx="170">
                  <c:v>294.11759999999998</c:v>
                </c:pt>
                <c:pt idx="171">
                  <c:v>296.3897</c:v>
                </c:pt>
                <c:pt idx="172">
                  <c:v>298.70139999999998</c:v>
                </c:pt>
                <c:pt idx="173">
                  <c:v>300.95749999999998</c:v>
                </c:pt>
                <c:pt idx="174">
                  <c:v>303.28140000000002</c:v>
                </c:pt>
                <c:pt idx="175">
                  <c:v>305.58640000000003</c:v>
                </c:pt>
                <c:pt idx="176">
                  <c:v>307.86680000000001</c:v>
                </c:pt>
                <c:pt idx="177">
                  <c:v>310.20069999999998</c:v>
                </c:pt>
                <c:pt idx="178">
                  <c:v>312.5247</c:v>
                </c:pt>
                <c:pt idx="179">
                  <c:v>314.87450000000001</c:v>
                </c:pt>
                <c:pt idx="180">
                  <c:v>317.21359999999999</c:v>
                </c:pt>
                <c:pt idx="181">
                  <c:v>319.57900000000001</c:v>
                </c:pt>
                <c:pt idx="182">
                  <c:v>321.8997</c:v>
                </c:pt>
                <c:pt idx="183">
                  <c:v>324.27600000000001</c:v>
                </c:pt>
                <c:pt idx="184">
                  <c:v>326.5702</c:v>
                </c:pt>
                <c:pt idx="185">
                  <c:v>328.91980000000001</c:v>
                </c:pt>
                <c:pt idx="186">
                  <c:v>331.30290000000002</c:v>
                </c:pt>
                <c:pt idx="187">
                  <c:v>333.65089999999998</c:v>
                </c:pt>
                <c:pt idx="188">
                  <c:v>336.0301</c:v>
                </c:pt>
                <c:pt idx="189">
                  <c:v>338.38350000000003</c:v>
                </c:pt>
                <c:pt idx="190">
                  <c:v>340.8141</c:v>
                </c:pt>
                <c:pt idx="191">
                  <c:v>343.20229999999998</c:v>
                </c:pt>
                <c:pt idx="192">
                  <c:v>345.565</c:v>
                </c:pt>
                <c:pt idx="193">
                  <c:v>347.94830000000002</c:v>
                </c:pt>
                <c:pt idx="194">
                  <c:v>350.33499999999998</c:v>
                </c:pt>
                <c:pt idx="195">
                  <c:v>352.71530000000001</c:v>
                </c:pt>
                <c:pt idx="196">
                  <c:v>355.06799999999998</c:v>
                </c:pt>
                <c:pt idx="197">
                  <c:v>357.42619999999999</c:v>
                </c:pt>
                <c:pt idx="198">
                  <c:v>359.75839999999999</c:v>
                </c:pt>
                <c:pt idx="199">
                  <c:v>362.10730000000001</c:v>
                </c:pt>
                <c:pt idx="200">
                  <c:v>364.45499999999998</c:v>
                </c:pt>
                <c:pt idx="201">
                  <c:v>366.8732</c:v>
                </c:pt>
                <c:pt idx="202">
                  <c:v>369.25909999999999</c:v>
                </c:pt>
                <c:pt idx="203">
                  <c:v>371.64859999999999</c:v>
                </c:pt>
                <c:pt idx="204">
                  <c:v>374.00970000000001</c:v>
                </c:pt>
                <c:pt idx="205">
                  <c:v>376.4083</c:v>
                </c:pt>
                <c:pt idx="206">
                  <c:v>378.75380000000001</c:v>
                </c:pt>
                <c:pt idx="207">
                  <c:v>381.12610000000001</c:v>
                </c:pt>
                <c:pt idx="208">
                  <c:v>383.51069999999999</c:v>
                </c:pt>
                <c:pt idx="209">
                  <c:v>385.87830000000002</c:v>
                </c:pt>
                <c:pt idx="210">
                  <c:v>388.16840000000002</c:v>
                </c:pt>
                <c:pt idx="211">
                  <c:v>390.50279999999998</c:v>
                </c:pt>
                <c:pt idx="212">
                  <c:v>392.83199999999999</c:v>
                </c:pt>
                <c:pt idx="213">
                  <c:v>395.1413</c:v>
                </c:pt>
                <c:pt idx="214">
                  <c:v>397.45159999999998</c:v>
                </c:pt>
                <c:pt idx="215">
                  <c:v>399.70389999999998</c:v>
                </c:pt>
                <c:pt idx="216">
                  <c:v>401.98669999999998</c:v>
                </c:pt>
                <c:pt idx="217">
                  <c:v>404.31020000000001</c:v>
                </c:pt>
                <c:pt idx="218">
                  <c:v>406.53910000000002</c:v>
                </c:pt>
                <c:pt idx="219">
                  <c:v>408.77600000000001</c:v>
                </c:pt>
                <c:pt idx="220">
                  <c:v>411.02809999999999</c:v>
                </c:pt>
                <c:pt idx="221">
                  <c:v>413.21120000000002</c:v>
                </c:pt>
                <c:pt idx="222">
                  <c:v>415.36860000000001</c:v>
                </c:pt>
                <c:pt idx="223">
                  <c:v>417.54390000000001</c:v>
                </c:pt>
                <c:pt idx="224">
                  <c:v>419.70609999999999</c:v>
                </c:pt>
                <c:pt idx="225">
                  <c:v>421.88170000000002</c:v>
                </c:pt>
                <c:pt idx="226">
                  <c:v>424.04579999999999</c:v>
                </c:pt>
                <c:pt idx="227">
                  <c:v>426.16840000000002</c:v>
                </c:pt>
                <c:pt idx="228">
                  <c:v>428.25970000000001</c:v>
                </c:pt>
                <c:pt idx="229">
                  <c:v>430.33049999999997</c:v>
                </c:pt>
                <c:pt idx="230">
                  <c:v>432.41250000000002</c:v>
                </c:pt>
                <c:pt idx="231">
                  <c:v>434.45229999999998</c:v>
                </c:pt>
                <c:pt idx="232">
                  <c:v>436.4384</c:v>
                </c:pt>
                <c:pt idx="233">
                  <c:v>438.35559999999998</c:v>
                </c:pt>
                <c:pt idx="234">
                  <c:v>440.2835</c:v>
                </c:pt>
                <c:pt idx="235">
                  <c:v>442.20119999999997</c:v>
                </c:pt>
                <c:pt idx="236">
                  <c:v>444.1395</c:v>
                </c:pt>
                <c:pt idx="237">
                  <c:v>446.0292</c:v>
                </c:pt>
                <c:pt idx="238">
                  <c:v>447.83839999999998</c:v>
                </c:pt>
                <c:pt idx="239">
                  <c:v>449.67660000000001</c:v>
                </c:pt>
                <c:pt idx="240">
                  <c:v>451.4468</c:v>
                </c:pt>
                <c:pt idx="241">
                  <c:v>453.23689999999999</c:v>
                </c:pt>
                <c:pt idx="242">
                  <c:v>454.96100000000001</c:v>
                </c:pt>
                <c:pt idx="243">
                  <c:v>456.62700000000001</c:v>
                </c:pt>
                <c:pt idx="244">
                  <c:v>458.23970000000003</c:v>
                </c:pt>
                <c:pt idx="245">
                  <c:v>459.82240000000002</c:v>
                </c:pt>
                <c:pt idx="246">
                  <c:v>461.37619999999998</c:v>
                </c:pt>
                <c:pt idx="247">
                  <c:v>462.87189999999998</c:v>
                </c:pt>
                <c:pt idx="248">
                  <c:v>464.32679999999999</c:v>
                </c:pt>
                <c:pt idx="249">
                  <c:v>465.72649999999999</c:v>
                </c:pt>
                <c:pt idx="250">
                  <c:v>467.11369999999999</c:v>
                </c:pt>
                <c:pt idx="251">
                  <c:v>468.50560000000002</c:v>
                </c:pt>
                <c:pt idx="252">
                  <c:v>469.79590000000002</c:v>
                </c:pt>
                <c:pt idx="253">
                  <c:v>471.04039999999998</c:v>
                </c:pt>
                <c:pt idx="254">
                  <c:v>472.21910000000003</c:v>
                </c:pt>
                <c:pt idx="255">
                  <c:v>473.35750000000002</c:v>
                </c:pt>
                <c:pt idx="256">
                  <c:v>474.4828</c:v>
                </c:pt>
                <c:pt idx="257">
                  <c:v>475.5308</c:v>
                </c:pt>
                <c:pt idx="258">
                  <c:v>476.51530000000002</c:v>
                </c:pt>
                <c:pt idx="259">
                  <c:v>477.42410000000001</c:v>
                </c:pt>
                <c:pt idx="260">
                  <c:v>478.35509999999999</c:v>
                </c:pt>
                <c:pt idx="261">
                  <c:v>479.20859999999999</c:v>
                </c:pt>
                <c:pt idx="262">
                  <c:v>480.06599999999997</c:v>
                </c:pt>
                <c:pt idx="263">
                  <c:v>480.80349999999999</c:v>
                </c:pt>
                <c:pt idx="264">
                  <c:v>481.47519999999997</c:v>
                </c:pt>
                <c:pt idx="265">
                  <c:v>482.08870000000002</c:v>
                </c:pt>
                <c:pt idx="266">
                  <c:v>482.67880000000002</c:v>
                </c:pt>
                <c:pt idx="267">
                  <c:v>483.0607</c:v>
                </c:pt>
                <c:pt idx="268">
                  <c:v>483.49020000000002</c:v>
                </c:pt>
                <c:pt idx="269">
                  <c:v>483.80259999999998</c:v>
                </c:pt>
                <c:pt idx="270">
                  <c:v>484.04259999999999</c:v>
                </c:pt>
                <c:pt idx="271">
                  <c:v>484.19130000000001</c:v>
                </c:pt>
                <c:pt idx="272">
                  <c:v>484.3596</c:v>
                </c:pt>
                <c:pt idx="273">
                  <c:v>484.36489999999998</c:v>
                </c:pt>
                <c:pt idx="274">
                  <c:v>484.31270000000001</c:v>
                </c:pt>
                <c:pt idx="275">
                  <c:v>484.18110000000001</c:v>
                </c:pt>
                <c:pt idx="276">
                  <c:v>483.96910000000003</c:v>
                </c:pt>
                <c:pt idx="277">
                  <c:v>483.73259999999999</c:v>
                </c:pt>
                <c:pt idx="278">
                  <c:v>483.2894</c:v>
                </c:pt>
                <c:pt idx="279">
                  <c:v>482.72359999999998</c:v>
                </c:pt>
                <c:pt idx="280">
                  <c:v>482.09370000000001</c:v>
                </c:pt>
                <c:pt idx="281">
                  <c:v>481.58089999999999</c:v>
                </c:pt>
                <c:pt idx="282">
                  <c:v>480.91480000000001</c:v>
                </c:pt>
                <c:pt idx="283">
                  <c:v>480.0693</c:v>
                </c:pt>
                <c:pt idx="284">
                  <c:v>478.97919999999999</c:v>
                </c:pt>
                <c:pt idx="285">
                  <c:v>478.0127</c:v>
                </c:pt>
                <c:pt idx="286">
                  <c:v>476.92779999999999</c:v>
                </c:pt>
                <c:pt idx="287">
                  <c:v>475.71780000000001</c:v>
                </c:pt>
                <c:pt idx="288">
                  <c:v>474.30560000000003</c:v>
                </c:pt>
                <c:pt idx="289">
                  <c:v>472.93509999999998</c:v>
                </c:pt>
                <c:pt idx="290">
                  <c:v>471.01670000000001</c:v>
                </c:pt>
                <c:pt idx="291">
                  <c:v>469.28429999999997</c:v>
                </c:pt>
                <c:pt idx="292">
                  <c:v>466.95080000000002</c:v>
                </c:pt>
                <c:pt idx="293">
                  <c:v>464.70620000000002</c:v>
                </c:pt>
                <c:pt idx="294">
                  <c:v>462.41919999999999</c:v>
                </c:pt>
                <c:pt idx="295">
                  <c:v>460.26650000000001</c:v>
                </c:pt>
                <c:pt idx="296">
                  <c:v>457.9366</c:v>
                </c:pt>
                <c:pt idx="297">
                  <c:v>455.20859999999999</c:v>
                </c:pt>
                <c:pt idx="298">
                  <c:v>453.22879999999998</c:v>
                </c:pt>
                <c:pt idx="299">
                  <c:v>449.82139999999998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A-4E1D-9F3A-150CB19EC75F}"/>
            </c:ext>
          </c:extLst>
        </c:ser>
        <c:ser>
          <c:idx val="1"/>
          <c:order val="1"/>
          <c:tx>
            <c:v>330 2700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'VLE Chem Pot'!$K$2:$K$302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'VLE Chem Pot'!$F$2:$F$302</c:f>
              <c:numCache>
                <c:formatCode>General</c:formatCode>
                <c:ptCount val="301"/>
                <c:pt idx="0">
                  <c:v>1</c:v>
                </c:pt>
                <c:pt idx="1">
                  <c:v>3.4822000000000002</c:v>
                </c:pt>
                <c:pt idx="2">
                  <c:v>5.3087999999999997</c:v>
                </c:pt>
                <c:pt idx="3">
                  <c:v>6.7671000000000001</c:v>
                </c:pt>
                <c:pt idx="4">
                  <c:v>7.9835000000000003</c:v>
                </c:pt>
                <c:pt idx="5">
                  <c:v>9.0017999999999994</c:v>
                </c:pt>
                <c:pt idx="6">
                  <c:v>9.8748000000000005</c:v>
                </c:pt>
                <c:pt idx="7">
                  <c:v>10.6302</c:v>
                </c:pt>
                <c:pt idx="8">
                  <c:v>11.276999999999999</c:v>
                </c:pt>
                <c:pt idx="9">
                  <c:v>11.8383</c:v>
                </c:pt>
                <c:pt idx="10">
                  <c:v>12.329499999999999</c:v>
                </c:pt>
                <c:pt idx="11">
                  <c:v>12.7545</c:v>
                </c:pt>
                <c:pt idx="12">
                  <c:v>13.1304</c:v>
                </c:pt>
                <c:pt idx="13">
                  <c:v>13.453200000000001</c:v>
                </c:pt>
                <c:pt idx="14">
                  <c:v>13.7354</c:v>
                </c:pt>
                <c:pt idx="15">
                  <c:v>13.991400000000001</c:v>
                </c:pt>
                <c:pt idx="16">
                  <c:v>14.2212</c:v>
                </c:pt>
                <c:pt idx="17">
                  <c:v>14.422700000000001</c:v>
                </c:pt>
                <c:pt idx="18">
                  <c:v>14.5946</c:v>
                </c:pt>
                <c:pt idx="19">
                  <c:v>14.747999999999999</c:v>
                </c:pt>
                <c:pt idx="20">
                  <c:v>14.879</c:v>
                </c:pt>
                <c:pt idx="21">
                  <c:v>15.005599999999999</c:v>
                </c:pt>
                <c:pt idx="22">
                  <c:v>15.103899999999999</c:v>
                </c:pt>
                <c:pt idx="23">
                  <c:v>15.1866</c:v>
                </c:pt>
                <c:pt idx="24">
                  <c:v>15.2699</c:v>
                </c:pt>
                <c:pt idx="25">
                  <c:v>15.3407</c:v>
                </c:pt>
                <c:pt idx="26">
                  <c:v>15.398099999999999</c:v>
                </c:pt>
                <c:pt idx="27">
                  <c:v>15.457700000000001</c:v>
                </c:pt>
                <c:pt idx="28">
                  <c:v>15.527200000000001</c:v>
                </c:pt>
                <c:pt idx="29">
                  <c:v>15.569800000000001</c:v>
                </c:pt>
                <c:pt idx="30">
                  <c:v>15.604699999999999</c:v>
                </c:pt>
                <c:pt idx="31">
                  <c:v>15.638400000000001</c:v>
                </c:pt>
                <c:pt idx="32">
                  <c:v>15.6761</c:v>
                </c:pt>
                <c:pt idx="33">
                  <c:v>15.708399999999999</c:v>
                </c:pt>
                <c:pt idx="34">
                  <c:v>15.7531</c:v>
                </c:pt>
                <c:pt idx="35">
                  <c:v>15.7851</c:v>
                </c:pt>
                <c:pt idx="36">
                  <c:v>15.8309</c:v>
                </c:pt>
                <c:pt idx="37">
                  <c:v>15.876899999999999</c:v>
                </c:pt>
                <c:pt idx="38">
                  <c:v>15.9239</c:v>
                </c:pt>
                <c:pt idx="39">
                  <c:v>15.968500000000001</c:v>
                </c:pt>
                <c:pt idx="40">
                  <c:v>16.018699999999999</c:v>
                </c:pt>
                <c:pt idx="41">
                  <c:v>16.073499999999999</c:v>
                </c:pt>
                <c:pt idx="42">
                  <c:v>16.1356</c:v>
                </c:pt>
                <c:pt idx="43">
                  <c:v>16.1968</c:v>
                </c:pt>
                <c:pt idx="44">
                  <c:v>16.273399999999999</c:v>
                </c:pt>
                <c:pt idx="45">
                  <c:v>16.3537</c:v>
                </c:pt>
                <c:pt idx="46">
                  <c:v>16.4194</c:v>
                </c:pt>
                <c:pt idx="47">
                  <c:v>16.5077</c:v>
                </c:pt>
                <c:pt idx="48">
                  <c:v>16.592099999999999</c:v>
                </c:pt>
                <c:pt idx="49">
                  <c:v>16.68</c:v>
                </c:pt>
                <c:pt idx="50">
                  <c:v>16.7849</c:v>
                </c:pt>
                <c:pt idx="51">
                  <c:v>16.896999999999998</c:v>
                </c:pt>
                <c:pt idx="52">
                  <c:v>17.010999999999999</c:v>
                </c:pt>
                <c:pt idx="53">
                  <c:v>17.1326</c:v>
                </c:pt>
                <c:pt idx="54">
                  <c:v>17.255500000000001</c:v>
                </c:pt>
                <c:pt idx="55">
                  <c:v>17.395600000000002</c:v>
                </c:pt>
                <c:pt idx="56">
                  <c:v>17.543800000000001</c:v>
                </c:pt>
                <c:pt idx="57">
                  <c:v>17.696100000000001</c:v>
                </c:pt>
                <c:pt idx="58">
                  <c:v>17.851500000000001</c:v>
                </c:pt>
                <c:pt idx="59">
                  <c:v>18.0258</c:v>
                </c:pt>
                <c:pt idx="60">
                  <c:v>18.2</c:v>
                </c:pt>
                <c:pt idx="61">
                  <c:v>18.369399999999999</c:v>
                </c:pt>
                <c:pt idx="62">
                  <c:v>18.555499999999999</c:v>
                </c:pt>
                <c:pt idx="63">
                  <c:v>18.744800000000001</c:v>
                </c:pt>
                <c:pt idx="64">
                  <c:v>18.9543</c:v>
                </c:pt>
                <c:pt idx="65">
                  <c:v>19.163599999999999</c:v>
                </c:pt>
                <c:pt idx="66">
                  <c:v>19.385400000000001</c:v>
                </c:pt>
                <c:pt idx="67">
                  <c:v>19.6144</c:v>
                </c:pt>
                <c:pt idx="68">
                  <c:v>19.848700000000001</c:v>
                </c:pt>
                <c:pt idx="69">
                  <c:v>20.087299999999999</c:v>
                </c:pt>
                <c:pt idx="70">
                  <c:v>20.337900000000001</c:v>
                </c:pt>
                <c:pt idx="71">
                  <c:v>20.587399999999999</c:v>
                </c:pt>
                <c:pt idx="72">
                  <c:v>20.848299999999998</c:v>
                </c:pt>
                <c:pt idx="73">
                  <c:v>21.114599999999999</c:v>
                </c:pt>
                <c:pt idx="74">
                  <c:v>21.3904</c:v>
                </c:pt>
                <c:pt idx="75">
                  <c:v>21.689800000000002</c:v>
                </c:pt>
                <c:pt idx="76">
                  <c:v>21.997699999999998</c:v>
                </c:pt>
                <c:pt idx="77">
                  <c:v>22.3127</c:v>
                </c:pt>
                <c:pt idx="78">
                  <c:v>22.635000000000002</c:v>
                </c:pt>
                <c:pt idx="79">
                  <c:v>22.950299999999999</c:v>
                </c:pt>
                <c:pt idx="80">
                  <c:v>23.287700000000001</c:v>
                </c:pt>
                <c:pt idx="81">
                  <c:v>23.6187</c:v>
                </c:pt>
                <c:pt idx="82">
                  <c:v>23.964700000000001</c:v>
                </c:pt>
                <c:pt idx="83">
                  <c:v>24.3263</c:v>
                </c:pt>
                <c:pt idx="84">
                  <c:v>24.701499999999999</c:v>
                </c:pt>
                <c:pt idx="85">
                  <c:v>25.0654</c:v>
                </c:pt>
                <c:pt idx="86">
                  <c:v>25.446200000000001</c:v>
                </c:pt>
                <c:pt idx="87">
                  <c:v>25.8293</c:v>
                </c:pt>
                <c:pt idx="88">
                  <c:v>26.223299999999998</c:v>
                </c:pt>
                <c:pt idx="89">
                  <c:v>26.633700000000001</c:v>
                </c:pt>
                <c:pt idx="90">
                  <c:v>27.057500000000001</c:v>
                </c:pt>
                <c:pt idx="91">
                  <c:v>27.5078</c:v>
                </c:pt>
                <c:pt idx="92">
                  <c:v>27.939499999999999</c:v>
                </c:pt>
                <c:pt idx="93">
                  <c:v>28.381399999999999</c:v>
                </c:pt>
                <c:pt idx="94">
                  <c:v>28.841899999999999</c:v>
                </c:pt>
                <c:pt idx="95">
                  <c:v>29.312200000000001</c:v>
                </c:pt>
                <c:pt idx="96">
                  <c:v>29.787400000000002</c:v>
                </c:pt>
                <c:pt idx="97">
                  <c:v>30.262899999999998</c:v>
                </c:pt>
                <c:pt idx="98">
                  <c:v>30.764700000000001</c:v>
                </c:pt>
                <c:pt idx="99">
                  <c:v>31.265899999999998</c:v>
                </c:pt>
                <c:pt idx="100">
                  <c:v>31.7668</c:v>
                </c:pt>
                <c:pt idx="101">
                  <c:v>32.301299999999998</c:v>
                </c:pt>
                <c:pt idx="102">
                  <c:v>32.829000000000001</c:v>
                </c:pt>
                <c:pt idx="103">
                  <c:v>33.351799999999997</c:v>
                </c:pt>
                <c:pt idx="104">
                  <c:v>33.891599999999997</c:v>
                </c:pt>
                <c:pt idx="105">
                  <c:v>34.44</c:v>
                </c:pt>
                <c:pt idx="106">
                  <c:v>34.998100000000001</c:v>
                </c:pt>
                <c:pt idx="107">
                  <c:v>35.552900000000001</c:v>
                </c:pt>
                <c:pt idx="108">
                  <c:v>36.133699999999997</c:v>
                </c:pt>
                <c:pt idx="109">
                  <c:v>36.720700000000001</c:v>
                </c:pt>
                <c:pt idx="110">
                  <c:v>37.307000000000002</c:v>
                </c:pt>
                <c:pt idx="111">
                  <c:v>37.9</c:v>
                </c:pt>
                <c:pt idx="112">
                  <c:v>38.5017</c:v>
                </c:pt>
                <c:pt idx="113">
                  <c:v>39.1267</c:v>
                </c:pt>
                <c:pt idx="114">
                  <c:v>39.759900000000002</c:v>
                </c:pt>
                <c:pt idx="115">
                  <c:v>40.389699999999998</c:v>
                </c:pt>
                <c:pt idx="116">
                  <c:v>41.0276</c:v>
                </c:pt>
                <c:pt idx="117">
                  <c:v>41.662199999999999</c:v>
                </c:pt>
                <c:pt idx="118">
                  <c:v>42.316099999999999</c:v>
                </c:pt>
                <c:pt idx="119">
                  <c:v>42.990699999999997</c:v>
                </c:pt>
                <c:pt idx="120">
                  <c:v>43.669400000000003</c:v>
                </c:pt>
                <c:pt idx="121">
                  <c:v>44.350099999999998</c:v>
                </c:pt>
                <c:pt idx="122">
                  <c:v>45.042499999999997</c:v>
                </c:pt>
                <c:pt idx="123">
                  <c:v>45.740600000000001</c:v>
                </c:pt>
                <c:pt idx="124">
                  <c:v>46.446100000000001</c:v>
                </c:pt>
                <c:pt idx="125">
                  <c:v>47.156999999999996</c:v>
                </c:pt>
                <c:pt idx="126">
                  <c:v>47.870199999999997</c:v>
                </c:pt>
                <c:pt idx="127">
                  <c:v>48.596499999999999</c:v>
                </c:pt>
                <c:pt idx="128">
                  <c:v>49.334499999999998</c:v>
                </c:pt>
                <c:pt idx="129">
                  <c:v>50.073599999999999</c:v>
                </c:pt>
                <c:pt idx="130">
                  <c:v>50.827300000000001</c:v>
                </c:pt>
                <c:pt idx="131">
                  <c:v>51.593499999999999</c:v>
                </c:pt>
                <c:pt idx="132">
                  <c:v>52.360300000000002</c:v>
                </c:pt>
                <c:pt idx="133">
                  <c:v>53.138199999999998</c:v>
                </c:pt>
                <c:pt idx="134">
                  <c:v>53.921700000000001</c:v>
                </c:pt>
                <c:pt idx="135">
                  <c:v>54.7239</c:v>
                </c:pt>
                <c:pt idx="136">
                  <c:v>55.518799999999999</c:v>
                </c:pt>
                <c:pt idx="137">
                  <c:v>56.3352</c:v>
                </c:pt>
                <c:pt idx="138">
                  <c:v>57.168199999999999</c:v>
                </c:pt>
                <c:pt idx="139">
                  <c:v>58.017800000000001</c:v>
                </c:pt>
                <c:pt idx="140">
                  <c:v>58.860399999999998</c:v>
                </c:pt>
                <c:pt idx="141">
                  <c:v>59.699300000000001</c:v>
                </c:pt>
                <c:pt idx="142">
                  <c:v>60.551200000000001</c:v>
                </c:pt>
                <c:pt idx="143">
                  <c:v>61.4238</c:v>
                </c:pt>
                <c:pt idx="144">
                  <c:v>62.31</c:v>
                </c:pt>
                <c:pt idx="145">
                  <c:v>63.1892</c:v>
                </c:pt>
                <c:pt idx="146">
                  <c:v>64.080600000000004</c:v>
                </c:pt>
                <c:pt idx="147">
                  <c:v>64.981499999999997</c:v>
                </c:pt>
                <c:pt idx="148">
                  <c:v>65.899600000000007</c:v>
                </c:pt>
                <c:pt idx="149">
                  <c:v>66.819500000000005</c:v>
                </c:pt>
                <c:pt idx="150">
                  <c:v>67.748099999999994</c:v>
                </c:pt>
                <c:pt idx="151">
                  <c:v>68.666799999999995</c:v>
                </c:pt>
                <c:pt idx="152">
                  <c:v>69.605900000000005</c:v>
                </c:pt>
                <c:pt idx="153">
                  <c:v>70.545500000000004</c:v>
                </c:pt>
                <c:pt idx="154">
                  <c:v>71.491500000000002</c:v>
                </c:pt>
                <c:pt idx="155">
                  <c:v>72.436899999999994</c:v>
                </c:pt>
                <c:pt idx="156">
                  <c:v>73.402900000000002</c:v>
                </c:pt>
                <c:pt idx="157">
                  <c:v>74.389499999999998</c:v>
                </c:pt>
                <c:pt idx="158">
                  <c:v>75.380499999999998</c:v>
                </c:pt>
                <c:pt idx="159">
                  <c:v>76.376499999999993</c:v>
                </c:pt>
                <c:pt idx="160">
                  <c:v>77.372900000000001</c:v>
                </c:pt>
                <c:pt idx="161">
                  <c:v>78.38</c:v>
                </c:pt>
                <c:pt idx="162">
                  <c:v>79.411600000000007</c:v>
                </c:pt>
                <c:pt idx="163">
                  <c:v>80.433199999999999</c:v>
                </c:pt>
                <c:pt idx="164">
                  <c:v>81.460300000000004</c:v>
                </c:pt>
                <c:pt idx="165">
                  <c:v>82.492199999999997</c:v>
                </c:pt>
                <c:pt idx="166">
                  <c:v>83.54</c:v>
                </c:pt>
                <c:pt idx="167">
                  <c:v>84.601600000000005</c:v>
                </c:pt>
                <c:pt idx="168">
                  <c:v>85.659899999999993</c:v>
                </c:pt>
                <c:pt idx="169">
                  <c:v>86.723500000000001</c:v>
                </c:pt>
                <c:pt idx="170">
                  <c:v>87.7821</c:v>
                </c:pt>
                <c:pt idx="171">
                  <c:v>88.847899999999996</c:v>
                </c:pt>
                <c:pt idx="172">
                  <c:v>89.930999999999997</c:v>
                </c:pt>
                <c:pt idx="173">
                  <c:v>91.020499999999998</c:v>
                </c:pt>
                <c:pt idx="174">
                  <c:v>92.121799999999993</c:v>
                </c:pt>
                <c:pt idx="175">
                  <c:v>93.209199999999996</c:v>
                </c:pt>
                <c:pt idx="176">
                  <c:v>94.304100000000005</c:v>
                </c:pt>
                <c:pt idx="177">
                  <c:v>95.411299999999997</c:v>
                </c:pt>
                <c:pt idx="178">
                  <c:v>96.543599999999998</c:v>
                </c:pt>
                <c:pt idx="179">
                  <c:v>97.665300000000002</c:v>
                </c:pt>
                <c:pt idx="180">
                  <c:v>98.784099999999995</c:v>
                </c:pt>
                <c:pt idx="181">
                  <c:v>99.918899999999994</c:v>
                </c:pt>
                <c:pt idx="182">
                  <c:v>101.0448</c:v>
                </c:pt>
                <c:pt idx="183">
                  <c:v>102.1923</c:v>
                </c:pt>
                <c:pt idx="184">
                  <c:v>103.3279</c:v>
                </c:pt>
                <c:pt idx="185">
                  <c:v>104.48099999999999</c:v>
                </c:pt>
                <c:pt idx="186">
                  <c:v>105.633</c:v>
                </c:pt>
                <c:pt idx="187">
                  <c:v>106.7775</c:v>
                </c:pt>
                <c:pt idx="188">
                  <c:v>107.9436</c:v>
                </c:pt>
                <c:pt idx="189">
                  <c:v>109.11669999999999</c:v>
                </c:pt>
                <c:pt idx="190">
                  <c:v>110.292</c:v>
                </c:pt>
                <c:pt idx="191">
                  <c:v>111.4402</c:v>
                </c:pt>
                <c:pt idx="192">
                  <c:v>112.613</c:v>
                </c:pt>
                <c:pt idx="193">
                  <c:v>113.79040000000001</c:v>
                </c:pt>
                <c:pt idx="194">
                  <c:v>114.96420000000001</c:v>
                </c:pt>
                <c:pt idx="195">
                  <c:v>116.15009999999999</c:v>
                </c:pt>
                <c:pt idx="196">
                  <c:v>117.3214</c:v>
                </c:pt>
                <c:pt idx="197">
                  <c:v>118.4798</c:v>
                </c:pt>
                <c:pt idx="198">
                  <c:v>119.6437</c:v>
                </c:pt>
                <c:pt idx="199">
                  <c:v>120.8078</c:v>
                </c:pt>
                <c:pt idx="200">
                  <c:v>121.9674</c:v>
                </c:pt>
                <c:pt idx="201">
                  <c:v>123.11150000000001</c:v>
                </c:pt>
                <c:pt idx="202">
                  <c:v>124.28660000000001</c:v>
                </c:pt>
                <c:pt idx="203">
                  <c:v>125.41330000000001</c:v>
                </c:pt>
                <c:pt idx="204">
                  <c:v>126.5548</c:v>
                </c:pt>
                <c:pt idx="205">
                  <c:v>127.70059999999999</c:v>
                </c:pt>
                <c:pt idx="206">
                  <c:v>128.8509</c:v>
                </c:pt>
                <c:pt idx="207">
                  <c:v>130.001</c:v>
                </c:pt>
                <c:pt idx="208">
                  <c:v>131.1122</c:v>
                </c:pt>
                <c:pt idx="209">
                  <c:v>132.22649999999999</c:v>
                </c:pt>
                <c:pt idx="210">
                  <c:v>133.3115</c:v>
                </c:pt>
                <c:pt idx="211">
                  <c:v>134.41650000000001</c:v>
                </c:pt>
                <c:pt idx="212">
                  <c:v>135.5198</c:v>
                </c:pt>
                <c:pt idx="213">
                  <c:v>136.62710000000001</c:v>
                </c:pt>
                <c:pt idx="214">
                  <c:v>137.7218</c:v>
                </c:pt>
                <c:pt idx="215">
                  <c:v>138.78479999999999</c:v>
                </c:pt>
                <c:pt idx="216">
                  <c:v>139.84739999999999</c:v>
                </c:pt>
                <c:pt idx="217">
                  <c:v>140.90170000000001</c:v>
                </c:pt>
                <c:pt idx="218">
                  <c:v>141.91380000000001</c:v>
                </c:pt>
                <c:pt idx="219">
                  <c:v>142.9375</c:v>
                </c:pt>
                <c:pt idx="220">
                  <c:v>143.94900000000001</c:v>
                </c:pt>
                <c:pt idx="221">
                  <c:v>144.946</c:v>
                </c:pt>
                <c:pt idx="222">
                  <c:v>145.95439999999999</c:v>
                </c:pt>
                <c:pt idx="223">
                  <c:v>146.91800000000001</c:v>
                </c:pt>
                <c:pt idx="224">
                  <c:v>147.8552</c:v>
                </c:pt>
                <c:pt idx="225">
                  <c:v>148.8014</c:v>
                </c:pt>
                <c:pt idx="226">
                  <c:v>149.71510000000001</c:v>
                </c:pt>
                <c:pt idx="227">
                  <c:v>150.61699999999999</c:v>
                </c:pt>
                <c:pt idx="228">
                  <c:v>151.51410000000001</c:v>
                </c:pt>
                <c:pt idx="229">
                  <c:v>152.35810000000001</c:v>
                </c:pt>
                <c:pt idx="230">
                  <c:v>153.15940000000001</c:v>
                </c:pt>
                <c:pt idx="231">
                  <c:v>153.9633</c:v>
                </c:pt>
                <c:pt idx="232">
                  <c:v>154.72479999999999</c:v>
                </c:pt>
                <c:pt idx="233">
                  <c:v>155.48480000000001</c:v>
                </c:pt>
                <c:pt idx="234">
                  <c:v>156.20240000000001</c:v>
                </c:pt>
                <c:pt idx="235">
                  <c:v>156.88820000000001</c:v>
                </c:pt>
                <c:pt idx="236">
                  <c:v>157.55109999999999</c:v>
                </c:pt>
                <c:pt idx="237">
                  <c:v>158.2037</c:v>
                </c:pt>
                <c:pt idx="238">
                  <c:v>158.80670000000001</c:v>
                </c:pt>
                <c:pt idx="239">
                  <c:v>159.32749999999999</c:v>
                </c:pt>
                <c:pt idx="240">
                  <c:v>159.85230000000001</c:v>
                </c:pt>
                <c:pt idx="241">
                  <c:v>160.36439999999999</c:v>
                </c:pt>
                <c:pt idx="242">
                  <c:v>160.87039999999999</c:v>
                </c:pt>
                <c:pt idx="243">
                  <c:v>161.33420000000001</c:v>
                </c:pt>
                <c:pt idx="244">
                  <c:v>161.75569999999999</c:v>
                </c:pt>
                <c:pt idx="245">
                  <c:v>162.137</c:v>
                </c:pt>
                <c:pt idx="246">
                  <c:v>162.46870000000001</c:v>
                </c:pt>
                <c:pt idx="247">
                  <c:v>162.79390000000001</c:v>
                </c:pt>
                <c:pt idx="248">
                  <c:v>163.02549999999999</c:v>
                </c:pt>
                <c:pt idx="249">
                  <c:v>163.28149999999999</c:v>
                </c:pt>
                <c:pt idx="250">
                  <c:v>163.4307</c:v>
                </c:pt>
                <c:pt idx="251">
                  <c:v>163.53700000000001</c:v>
                </c:pt>
                <c:pt idx="252">
                  <c:v>163.59960000000001</c:v>
                </c:pt>
                <c:pt idx="253">
                  <c:v>163.61940000000001</c:v>
                </c:pt>
                <c:pt idx="254">
                  <c:v>163.61279999999999</c:v>
                </c:pt>
                <c:pt idx="255">
                  <c:v>163.56209999999999</c:v>
                </c:pt>
                <c:pt idx="256">
                  <c:v>163.44739999999999</c:v>
                </c:pt>
                <c:pt idx="257">
                  <c:v>163.26390000000001</c:v>
                </c:pt>
                <c:pt idx="258">
                  <c:v>163.0067</c:v>
                </c:pt>
                <c:pt idx="259">
                  <c:v>162.76320000000001</c:v>
                </c:pt>
                <c:pt idx="260">
                  <c:v>162.40260000000001</c:v>
                </c:pt>
                <c:pt idx="261">
                  <c:v>161.95820000000001</c:v>
                </c:pt>
                <c:pt idx="262">
                  <c:v>161.37180000000001</c:v>
                </c:pt>
                <c:pt idx="263">
                  <c:v>160.86660000000001</c:v>
                </c:pt>
                <c:pt idx="264">
                  <c:v>160.24459999999999</c:v>
                </c:pt>
                <c:pt idx="265">
                  <c:v>159.59739999999999</c:v>
                </c:pt>
                <c:pt idx="266">
                  <c:v>158.85069999999999</c:v>
                </c:pt>
                <c:pt idx="267">
                  <c:v>158.17060000000001</c:v>
                </c:pt>
                <c:pt idx="268">
                  <c:v>157.2687</c:v>
                </c:pt>
                <c:pt idx="269">
                  <c:v>156.21279999999999</c:v>
                </c:pt>
                <c:pt idx="270">
                  <c:v>154.5771</c:v>
                </c:pt>
                <c:pt idx="271">
                  <c:v>153.2653</c:v>
                </c:pt>
                <c:pt idx="272">
                  <c:v>151.93799999999999</c:v>
                </c:pt>
                <c:pt idx="273">
                  <c:v>150.67240000000001</c:v>
                </c:pt>
                <c:pt idx="274">
                  <c:v>149.398</c:v>
                </c:pt>
                <c:pt idx="275">
                  <c:v>147.44460000000001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FA-4E1D-9F3A-150CB19EC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837136"/>
        <c:axId val="912845008"/>
      </c:scatterChart>
      <c:valAx>
        <c:axId val="9128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45008"/>
        <c:crosses val="autoZero"/>
        <c:crossBetween val="midCat"/>
      </c:valAx>
      <c:valAx>
        <c:axId val="9128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3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530 4500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'VLE Chem Pot'!$K$2:$K$302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'VLE Chem Pot'!$J$2:$J$302</c:f>
              <c:numCache>
                <c:formatCode>General</c:formatCode>
                <c:ptCount val="301"/>
                <c:pt idx="0">
                  <c:v>1</c:v>
                </c:pt>
                <c:pt idx="1">
                  <c:v>3.5828000000000002</c:v>
                </c:pt>
                <c:pt idx="2">
                  <c:v>5.5138999999999996</c:v>
                </c:pt>
                <c:pt idx="3">
                  <c:v>7.0735999999999999</c:v>
                </c:pt>
                <c:pt idx="4">
                  <c:v>8.3810000000000002</c:v>
                </c:pt>
                <c:pt idx="5">
                  <c:v>9.4832000000000001</c:v>
                </c:pt>
                <c:pt idx="6">
                  <c:v>10.436500000000001</c:v>
                </c:pt>
                <c:pt idx="7">
                  <c:v>11.280900000000001</c:v>
                </c:pt>
                <c:pt idx="8">
                  <c:v>12.0282</c:v>
                </c:pt>
                <c:pt idx="9">
                  <c:v>12.683999999999999</c:v>
                </c:pt>
                <c:pt idx="10">
                  <c:v>13.2713</c:v>
                </c:pt>
                <c:pt idx="11">
                  <c:v>13.7835</c:v>
                </c:pt>
                <c:pt idx="12">
                  <c:v>14.258699999999999</c:v>
                </c:pt>
                <c:pt idx="13">
                  <c:v>14.680999999999999</c:v>
                </c:pt>
                <c:pt idx="14">
                  <c:v>15.0451</c:v>
                </c:pt>
                <c:pt idx="15">
                  <c:v>15.379099999999999</c:v>
                </c:pt>
                <c:pt idx="16">
                  <c:v>15.6831</c:v>
                </c:pt>
                <c:pt idx="17">
                  <c:v>15.952</c:v>
                </c:pt>
                <c:pt idx="18">
                  <c:v>16.1935</c:v>
                </c:pt>
                <c:pt idx="19">
                  <c:v>16.407399999999999</c:v>
                </c:pt>
                <c:pt idx="20">
                  <c:v>16.595199999999998</c:v>
                </c:pt>
                <c:pt idx="21">
                  <c:v>16.765499999999999</c:v>
                </c:pt>
                <c:pt idx="22">
                  <c:v>16.916399999999999</c:v>
                </c:pt>
                <c:pt idx="23">
                  <c:v>17.0593</c:v>
                </c:pt>
                <c:pt idx="24">
                  <c:v>17.194500000000001</c:v>
                </c:pt>
                <c:pt idx="25">
                  <c:v>17.309799999999999</c:v>
                </c:pt>
                <c:pt idx="26">
                  <c:v>17.425599999999999</c:v>
                </c:pt>
                <c:pt idx="27">
                  <c:v>17.529900000000001</c:v>
                </c:pt>
                <c:pt idx="28">
                  <c:v>17.610900000000001</c:v>
                </c:pt>
                <c:pt idx="29">
                  <c:v>17.6877</c:v>
                </c:pt>
                <c:pt idx="30">
                  <c:v>17.754799999999999</c:v>
                </c:pt>
                <c:pt idx="31">
                  <c:v>17.828299999999999</c:v>
                </c:pt>
                <c:pt idx="32">
                  <c:v>17.887699999999999</c:v>
                </c:pt>
                <c:pt idx="33">
                  <c:v>17.9483</c:v>
                </c:pt>
                <c:pt idx="34">
                  <c:v>17.995100000000001</c:v>
                </c:pt>
                <c:pt idx="35">
                  <c:v>18.048300000000001</c:v>
                </c:pt>
                <c:pt idx="36">
                  <c:v>18.091699999999999</c:v>
                </c:pt>
                <c:pt idx="37">
                  <c:v>18.129300000000001</c:v>
                </c:pt>
                <c:pt idx="38">
                  <c:v>18.1737</c:v>
                </c:pt>
                <c:pt idx="39">
                  <c:v>18.212399999999999</c:v>
                </c:pt>
                <c:pt idx="40">
                  <c:v>18.253299999999999</c:v>
                </c:pt>
                <c:pt idx="41">
                  <c:v>18.3032</c:v>
                </c:pt>
                <c:pt idx="42">
                  <c:v>18.3459</c:v>
                </c:pt>
                <c:pt idx="43">
                  <c:v>18.3797</c:v>
                </c:pt>
                <c:pt idx="44">
                  <c:v>18.422699999999999</c:v>
                </c:pt>
                <c:pt idx="45">
                  <c:v>18.456600000000002</c:v>
                </c:pt>
                <c:pt idx="46">
                  <c:v>18.496500000000001</c:v>
                </c:pt>
                <c:pt idx="47">
                  <c:v>18.525600000000001</c:v>
                </c:pt>
                <c:pt idx="48">
                  <c:v>18.5671</c:v>
                </c:pt>
                <c:pt idx="49">
                  <c:v>18.6053</c:v>
                </c:pt>
                <c:pt idx="50">
                  <c:v>18.652799999999999</c:v>
                </c:pt>
                <c:pt idx="51">
                  <c:v>18.712299999999999</c:v>
                </c:pt>
                <c:pt idx="52">
                  <c:v>18.778099999999998</c:v>
                </c:pt>
                <c:pt idx="53">
                  <c:v>18.841000000000001</c:v>
                </c:pt>
                <c:pt idx="54">
                  <c:v>18.908799999999999</c:v>
                </c:pt>
                <c:pt idx="55">
                  <c:v>18.972200000000001</c:v>
                </c:pt>
                <c:pt idx="56">
                  <c:v>19.046700000000001</c:v>
                </c:pt>
                <c:pt idx="57">
                  <c:v>19.1387</c:v>
                </c:pt>
                <c:pt idx="58">
                  <c:v>19.2121</c:v>
                </c:pt>
                <c:pt idx="59">
                  <c:v>19.296099999999999</c:v>
                </c:pt>
                <c:pt idx="60">
                  <c:v>19.376200000000001</c:v>
                </c:pt>
                <c:pt idx="61">
                  <c:v>19.472300000000001</c:v>
                </c:pt>
                <c:pt idx="62">
                  <c:v>19.555099999999999</c:v>
                </c:pt>
                <c:pt idx="63">
                  <c:v>19.651</c:v>
                </c:pt>
                <c:pt idx="64">
                  <c:v>19.7563</c:v>
                </c:pt>
                <c:pt idx="65">
                  <c:v>19.866800000000001</c:v>
                </c:pt>
                <c:pt idx="66">
                  <c:v>19.972799999999999</c:v>
                </c:pt>
                <c:pt idx="67">
                  <c:v>20.086099999999998</c:v>
                </c:pt>
                <c:pt idx="68">
                  <c:v>20.2119</c:v>
                </c:pt>
                <c:pt idx="69">
                  <c:v>20.328600000000002</c:v>
                </c:pt>
                <c:pt idx="70">
                  <c:v>20.434699999999999</c:v>
                </c:pt>
                <c:pt idx="71">
                  <c:v>20.559699999999999</c:v>
                </c:pt>
                <c:pt idx="72">
                  <c:v>20.700099999999999</c:v>
                </c:pt>
                <c:pt idx="73">
                  <c:v>20.85</c:v>
                </c:pt>
                <c:pt idx="74">
                  <c:v>20.992100000000001</c:v>
                </c:pt>
                <c:pt idx="75">
                  <c:v>21.1419</c:v>
                </c:pt>
                <c:pt idx="76">
                  <c:v>21.297000000000001</c:v>
                </c:pt>
                <c:pt idx="77">
                  <c:v>21.4557</c:v>
                </c:pt>
                <c:pt idx="78">
                  <c:v>21.632999999999999</c:v>
                </c:pt>
                <c:pt idx="79">
                  <c:v>21.826799999999999</c:v>
                </c:pt>
                <c:pt idx="80">
                  <c:v>22.010100000000001</c:v>
                </c:pt>
                <c:pt idx="81">
                  <c:v>22.1968</c:v>
                </c:pt>
                <c:pt idx="82">
                  <c:v>22.385000000000002</c:v>
                </c:pt>
                <c:pt idx="83">
                  <c:v>22.562999999999999</c:v>
                </c:pt>
                <c:pt idx="84">
                  <c:v>22.764399999999998</c:v>
                </c:pt>
                <c:pt idx="85">
                  <c:v>22.970500000000001</c:v>
                </c:pt>
                <c:pt idx="86">
                  <c:v>23.171500000000002</c:v>
                </c:pt>
                <c:pt idx="87">
                  <c:v>23.393000000000001</c:v>
                </c:pt>
                <c:pt idx="88">
                  <c:v>23.604600000000001</c:v>
                </c:pt>
                <c:pt idx="89">
                  <c:v>23.8142</c:v>
                </c:pt>
                <c:pt idx="90">
                  <c:v>24.034500000000001</c:v>
                </c:pt>
                <c:pt idx="91">
                  <c:v>24.279699999999998</c:v>
                </c:pt>
                <c:pt idx="92">
                  <c:v>24.517099999999999</c:v>
                </c:pt>
                <c:pt idx="93">
                  <c:v>24.7592</c:v>
                </c:pt>
                <c:pt idx="94">
                  <c:v>24.999300000000002</c:v>
                </c:pt>
                <c:pt idx="95">
                  <c:v>25.249500000000001</c:v>
                </c:pt>
                <c:pt idx="96">
                  <c:v>25.504999999999999</c:v>
                </c:pt>
                <c:pt idx="97">
                  <c:v>25.7761</c:v>
                </c:pt>
                <c:pt idx="98">
                  <c:v>26.047499999999999</c:v>
                </c:pt>
                <c:pt idx="99">
                  <c:v>26.329000000000001</c:v>
                </c:pt>
                <c:pt idx="100">
                  <c:v>26.603400000000001</c:v>
                </c:pt>
                <c:pt idx="101">
                  <c:v>26.8932</c:v>
                </c:pt>
                <c:pt idx="102">
                  <c:v>27.1785</c:v>
                </c:pt>
                <c:pt idx="103">
                  <c:v>27.470700000000001</c:v>
                </c:pt>
                <c:pt idx="104">
                  <c:v>27.756699999999999</c:v>
                </c:pt>
                <c:pt idx="105">
                  <c:v>28.051400000000001</c:v>
                </c:pt>
                <c:pt idx="106">
                  <c:v>28.3567</c:v>
                </c:pt>
                <c:pt idx="107">
                  <c:v>28.661799999999999</c:v>
                </c:pt>
                <c:pt idx="108">
                  <c:v>28.963799999999999</c:v>
                </c:pt>
                <c:pt idx="109">
                  <c:v>29.2697</c:v>
                </c:pt>
                <c:pt idx="110">
                  <c:v>29.5623</c:v>
                </c:pt>
                <c:pt idx="111">
                  <c:v>29.8813</c:v>
                </c:pt>
                <c:pt idx="112">
                  <c:v>30.1859</c:v>
                </c:pt>
                <c:pt idx="113">
                  <c:v>30.502600000000001</c:v>
                </c:pt>
                <c:pt idx="114">
                  <c:v>30.819700000000001</c:v>
                </c:pt>
                <c:pt idx="115">
                  <c:v>31.153099999999998</c:v>
                </c:pt>
                <c:pt idx="116">
                  <c:v>31.495200000000001</c:v>
                </c:pt>
                <c:pt idx="117">
                  <c:v>31.831900000000001</c:v>
                </c:pt>
                <c:pt idx="118">
                  <c:v>32.174100000000003</c:v>
                </c:pt>
                <c:pt idx="119">
                  <c:v>32.506900000000002</c:v>
                </c:pt>
                <c:pt idx="120">
                  <c:v>32.854100000000003</c:v>
                </c:pt>
                <c:pt idx="121">
                  <c:v>33.178800000000003</c:v>
                </c:pt>
                <c:pt idx="122">
                  <c:v>33.503599999999999</c:v>
                </c:pt>
                <c:pt idx="123">
                  <c:v>33.8339</c:v>
                </c:pt>
                <c:pt idx="124">
                  <c:v>34.162799999999997</c:v>
                </c:pt>
                <c:pt idx="125">
                  <c:v>34.501899999999999</c:v>
                </c:pt>
                <c:pt idx="126">
                  <c:v>34.838999999999999</c:v>
                </c:pt>
                <c:pt idx="127">
                  <c:v>35.161200000000001</c:v>
                </c:pt>
                <c:pt idx="128">
                  <c:v>35.4878</c:v>
                </c:pt>
                <c:pt idx="129">
                  <c:v>35.835799999999999</c:v>
                </c:pt>
                <c:pt idx="130">
                  <c:v>36.165300000000002</c:v>
                </c:pt>
                <c:pt idx="131">
                  <c:v>36.500799999999998</c:v>
                </c:pt>
                <c:pt idx="132">
                  <c:v>36.834899999999998</c:v>
                </c:pt>
                <c:pt idx="133">
                  <c:v>37.173299999999998</c:v>
                </c:pt>
                <c:pt idx="134">
                  <c:v>37.5199</c:v>
                </c:pt>
                <c:pt idx="135">
                  <c:v>37.853000000000002</c:v>
                </c:pt>
                <c:pt idx="136">
                  <c:v>38.181699999999999</c:v>
                </c:pt>
                <c:pt idx="137">
                  <c:v>38.488500000000002</c:v>
                </c:pt>
                <c:pt idx="138">
                  <c:v>38.7883</c:v>
                </c:pt>
                <c:pt idx="139">
                  <c:v>39.102800000000002</c:v>
                </c:pt>
                <c:pt idx="140">
                  <c:v>39.422899999999998</c:v>
                </c:pt>
                <c:pt idx="141">
                  <c:v>39.735700000000001</c:v>
                </c:pt>
                <c:pt idx="142">
                  <c:v>40.030099999999997</c:v>
                </c:pt>
                <c:pt idx="143">
                  <c:v>40.314300000000003</c:v>
                </c:pt>
                <c:pt idx="144">
                  <c:v>40.6145</c:v>
                </c:pt>
                <c:pt idx="145">
                  <c:v>40.884999999999998</c:v>
                </c:pt>
                <c:pt idx="146">
                  <c:v>41.1432</c:v>
                </c:pt>
                <c:pt idx="147">
                  <c:v>41.400199999999998</c:v>
                </c:pt>
                <c:pt idx="148">
                  <c:v>41.656300000000002</c:v>
                </c:pt>
                <c:pt idx="149">
                  <c:v>41.897100000000002</c:v>
                </c:pt>
                <c:pt idx="150">
                  <c:v>42.123600000000003</c:v>
                </c:pt>
                <c:pt idx="151">
                  <c:v>42.357799999999997</c:v>
                </c:pt>
                <c:pt idx="152">
                  <c:v>42.568600000000004</c:v>
                </c:pt>
                <c:pt idx="153">
                  <c:v>42.7684</c:v>
                </c:pt>
                <c:pt idx="154">
                  <c:v>42.966299999999997</c:v>
                </c:pt>
                <c:pt idx="155">
                  <c:v>43.142899999999997</c:v>
                </c:pt>
                <c:pt idx="156">
                  <c:v>43.2973</c:v>
                </c:pt>
                <c:pt idx="157">
                  <c:v>43.430999999999997</c:v>
                </c:pt>
                <c:pt idx="158">
                  <c:v>43.569699999999997</c:v>
                </c:pt>
                <c:pt idx="159">
                  <c:v>43.690800000000003</c:v>
                </c:pt>
                <c:pt idx="160">
                  <c:v>43.769500000000001</c:v>
                </c:pt>
                <c:pt idx="161">
                  <c:v>43.860799999999998</c:v>
                </c:pt>
                <c:pt idx="162">
                  <c:v>43.908700000000003</c:v>
                </c:pt>
                <c:pt idx="163">
                  <c:v>43.941499999999998</c:v>
                </c:pt>
                <c:pt idx="164">
                  <c:v>43.935899999999997</c:v>
                </c:pt>
                <c:pt idx="165">
                  <c:v>43.954300000000003</c:v>
                </c:pt>
                <c:pt idx="166">
                  <c:v>43.905700000000003</c:v>
                </c:pt>
                <c:pt idx="167">
                  <c:v>43.869900000000001</c:v>
                </c:pt>
                <c:pt idx="168">
                  <c:v>43.809699999999999</c:v>
                </c:pt>
                <c:pt idx="169">
                  <c:v>43.7121</c:v>
                </c:pt>
                <c:pt idx="170">
                  <c:v>43.584000000000003</c:v>
                </c:pt>
                <c:pt idx="171">
                  <c:v>43.435899999999997</c:v>
                </c:pt>
                <c:pt idx="172">
                  <c:v>43.261299999999999</c:v>
                </c:pt>
                <c:pt idx="173">
                  <c:v>43.060400000000001</c:v>
                </c:pt>
                <c:pt idx="174">
                  <c:v>42.836399999999998</c:v>
                </c:pt>
                <c:pt idx="175">
                  <c:v>42.556399999999996</c:v>
                </c:pt>
                <c:pt idx="176">
                  <c:v>42.242400000000004</c:v>
                </c:pt>
                <c:pt idx="177">
                  <c:v>41.922600000000003</c:v>
                </c:pt>
                <c:pt idx="178">
                  <c:v>41.527700000000003</c:v>
                </c:pt>
                <c:pt idx="179">
                  <c:v>41.093499999999999</c:v>
                </c:pt>
                <c:pt idx="180">
                  <c:v>40.627200000000002</c:v>
                </c:pt>
                <c:pt idx="181">
                  <c:v>40.099400000000003</c:v>
                </c:pt>
                <c:pt idx="182">
                  <c:v>39.563400000000001</c:v>
                </c:pt>
                <c:pt idx="183">
                  <c:v>38.953099999999999</c:v>
                </c:pt>
                <c:pt idx="184">
                  <c:v>38.2836</c:v>
                </c:pt>
                <c:pt idx="185">
                  <c:v>37.622999999999998</c:v>
                </c:pt>
                <c:pt idx="186">
                  <c:v>36.907600000000002</c:v>
                </c:pt>
                <c:pt idx="187">
                  <c:v>36.136200000000002</c:v>
                </c:pt>
                <c:pt idx="188">
                  <c:v>35.280500000000004</c:v>
                </c:pt>
                <c:pt idx="189">
                  <c:v>34.3384</c:v>
                </c:pt>
                <c:pt idx="190">
                  <c:v>33.341000000000001</c:v>
                </c:pt>
                <c:pt idx="191">
                  <c:v>32.297600000000003</c:v>
                </c:pt>
                <c:pt idx="192">
                  <c:v>31.216799999999999</c:v>
                </c:pt>
                <c:pt idx="193">
                  <c:v>30.072500000000002</c:v>
                </c:pt>
                <c:pt idx="194">
                  <c:v>28.882100000000001</c:v>
                </c:pt>
                <c:pt idx="195">
                  <c:v>27.621700000000001</c:v>
                </c:pt>
                <c:pt idx="196">
                  <c:v>26.316199999999998</c:v>
                </c:pt>
                <c:pt idx="197">
                  <c:v>24.9741</c:v>
                </c:pt>
                <c:pt idx="198">
                  <c:v>23.525700000000001</c:v>
                </c:pt>
                <c:pt idx="199">
                  <c:v>22.0093</c:v>
                </c:pt>
                <c:pt idx="200">
                  <c:v>20.401499999999999</c:v>
                </c:pt>
                <c:pt idx="201">
                  <c:v>18.7072</c:v>
                </c:pt>
                <c:pt idx="202">
                  <c:v>16.951799999999999</c:v>
                </c:pt>
                <c:pt idx="203">
                  <c:v>15.143599999999999</c:v>
                </c:pt>
                <c:pt idx="204">
                  <c:v>13.1976</c:v>
                </c:pt>
                <c:pt idx="205">
                  <c:v>11.284700000000001</c:v>
                </c:pt>
                <c:pt idx="206">
                  <c:v>9.2161000000000008</c:v>
                </c:pt>
                <c:pt idx="207">
                  <c:v>7.1050000000000004</c:v>
                </c:pt>
                <c:pt idx="208">
                  <c:v>5.0101000000000004</c:v>
                </c:pt>
                <c:pt idx="209">
                  <c:v>2.8704000000000001</c:v>
                </c:pt>
                <c:pt idx="210">
                  <c:v>0.45729999999999998</c:v>
                </c:pt>
                <c:pt idx="211">
                  <c:v>-2.0163000000000002</c:v>
                </c:pt>
                <c:pt idx="212">
                  <c:v>-4.5902000000000003</c:v>
                </c:pt>
                <c:pt idx="213">
                  <c:v>-7.4196999999999997</c:v>
                </c:pt>
                <c:pt idx="214">
                  <c:v>-10.2554</c:v>
                </c:pt>
                <c:pt idx="215">
                  <c:v>-13.2355</c:v>
                </c:pt>
                <c:pt idx="216">
                  <c:v>-16.308700000000002</c:v>
                </c:pt>
                <c:pt idx="217">
                  <c:v>-19.4468</c:v>
                </c:pt>
                <c:pt idx="218">
                  <c:v>-22.8612</c:v>
                </c:pt>
                <c:pt idx="219">
                  <c:v>-26.343399999999999</c:v>
                </c:pt>
                <c:pt idx="220">
                  <c:v>-30.847300000000001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01-4B4E-B165-48C927E81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490280"/>
        <c:axId val="751487984"/>
      </c:scatterChart>
      <c:valAx>
        <c:axId val="7514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87984"/>
        <c:crosses val="autoZero"/>
        <c:crossBetween val="midCat"/>
      </c:valAx>
      <c:valAx>
        <c:axId val="7514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500 4500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'VLE Chem Pot'!$K$2:$K$302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'VLE Chem Pot'!$H$2:$H$302</c:f>
              <c:numCache>
                <c:formatCode>General</c:formatCode>
                <c:ptCount val="301"/>
                <c:pt idx="0">
                  <c:v>1</c:v>
                </c:pt>
                <c:pt idx="1">
                  <c:v>3.0726</c:v>
                </c:pt>
                <c:pt idx="2">
                  <c:v>4.4907000000000004</c:v>
                </c:pt>
                <c:pt idx="3">
                  <c:v>5.5308000000000002</c:v>
                </c:pt>
                <c:pt idx="4">
                  <c:v>6.3346999999999998</c:v>
                </c:pt>
                <c:pt idx="5">
                  <c:v>6.9419000000000004</c:v>
                </c:pt>
                <c:pt idx="6">
                  <c:v>7.4177999999999997</c:v>
                </c:pt>
                <c:pt idx="7">
                  <c:v>7.7838000000000003</c:v>
                </c:pt>
                <c:pt idx="8">
                  <c:v>8.0570000000000004</c:v>
                </c:pt>
                <c:pt idx="9">
                  <c:v>8.2376000000000005</c:v>
                </c:pt>
                <c:pt idx="10">
                  <c:v>8.3597999999999999</c:v>
                </c:pt>
                <c:pt idx="11">
                  <c:v>8.4131999999999998</c:v>
                </c:pt>
                <c:pt idx="12">
                  <c:v>8.4116999999999997</c:v>
                </c:pt>
                <c:pt idx="13">
                  <c:v>8.3661999999999992</c:v>
                </c:pt>
                <c:pt idx="14">
                  <c:v>8.2850999999999999</c:v>
                </c:pt>
                <c:pt idx="15">
                  <c:v>8.1795000000000009</c:v>
                </c:pt>
                <c:pt idx="16">
                  <c:v>8.0390999999999995</c:v>
                </c:pt>
                <c:pt idx="17">
                  <c:v>7.8719999999999999</c:v>
                </c:pt>
                <c:pt idx="18">
                  <c:v>7.6928000000000001</c:v>
                </c:pt>
                <c:pt idx="19">
                  <c:v>7.4855</c:v>
                </c:pt>
                <c:pt idx="20">
                  <c:v>7.2638999999999996</c:v>
                </c:pt>
                <c:pt idx="21">
                  <c:v>7.0202</c:v>
                </c:pt>
                <c:pt idx="22">
                  <c:v>6.7526000000000002</c:v>
                </c:pt>
                <c:pt idx="23">
                  <c:v>6.4805999999999999</c:v>
                </c:pt>
                <c:pt idx="24">
                  <c:v>6.2070999999999996</c:v>
                </c:pt>
                <c:pt idx="25">
                  <c:v>5.9309000000000003</c:v>
                </c:pt>
                <c:pt idx="26">
                  <c:v>5.6502999999999997</c:v>
                </c:pt>
                <c:pt idx="27">
                  <c:v>5.3548</c:v>
                </c:pt>
                <c:pt idx="28">
                  <c:v>5.0637999999999996</c:v>
                </c:pt>
                <c:pt idx="29">
                  <c:v>4.7686999999999999</c:v>
                </c:pt>
                <c:pt idx="30">
                  <c:v>4.4745999999999997</c:v>
                </c:pt>
                <c:pt idx="31">
                  <c:v>4.17</c:v>
                </c:pt>
                <c:pt idx="32">
                  <c:v>3.8515999999999999</c:v>
                </c:pt>
                <c:pt idx="33">
                  <c:v>3.5409000000000002</c:v>
                </c:pt>
                <c:pt idx="34">
                  <c:v>3.2254</c:v>
                </c:pt>
                <c:pt idx="35">
                  <c:v>2.9060000000000001</c:v>
                </c:pt>
                <c:pt idx="36">
                  <c:v>2.5992999999999999</c:v>
                </c:pt>
                <c:pt idx="37">
                  <c:v>2.2974999999999999</c:v>
                </c:pt>
                <c:pt idx="38">
                  <c:v>1.9950000000000001</c:v>
                </c:pt>
                <c:pt idx="39">
                  <c:v>1.6888000000000001</c:v>
                </c:pt>
                <c:pt idx="40">
                  <c:v>1.3915</c:v>
                </c:pt>
                <c:pt idx="41">
                  <c:v>1.0943000000000001</c:v>
                </c:pt>
                <c:pt idx="42">
                  <c:v>0.79239999999999999</c:v>
                </c:pt>
                <c:pt idx="43">
                  <c:v>0.49509999999999998</c:v>
                </c:pt>
                <c:pt idx="44">
                  <c:v>0.2041</c:v>
                </c:pt>
                <c:pt idx="45">
                  <c:v>-7.8100000000000003E-2</c:v>
                </c:pt>
                <c:pt idx="46">
                  <c:v>-0.36220000000000002</c:v>
                </c:pt>
                <c:pt idx="47">
                  <c:v>-0.63880000000000003</c:v>
                </c:pt>
                <c:pt idx="48">
                  <c:v>-0.91120000000000001</c:v>
                </c:pt>
                <c:pt idx="49">
                  <c:v>-1.1701999999999999</c:v>
                </c:pt>
                <c:pt idx="50">
                  <c:v>-1.4198</c:v>
                </c:pt>
                <c:pt idx="51">
                  <c:v>-1.6735</c:v>
                </c:pt>
                <c:pt idx="52">
                  <c:v>-1.9180999999999999</c:v>
                </c:pt>
                <c:pt idx="53">
                  <c:v>-2.1680999999999999</c:v>
                </c:pt>
                <c:pt idx="54">
                  <c:v>-2.4022999999999999</c:v>
                </c:pt>
                <c:pt idx="55">
                  <c:v>-2.6351</c:v>
                </c:pt>
                <c:pt idx="56">
                  <c:v>-2.8681000000000001</c:v>
                </c:pt>
                <c:pt idx="57">
                  <c:v>-3.069</c:v>
                </c:pt>
                <c:pt idx="58">
                  <c:v>-3.26</c:v>
                </c:pt>
                <c:pt idx="59">
                  <c:v>-3.4577</c:v>
                </c:pt>
                <c:pt idx="60">
                  <c:v>-3.6507000000000001</c:v>
                </c:pt>
                <c:pt idx="61">
                  <c:v>-3.8449</c:v>
                </c:pt>
                <c:pt idx="62">
                  <c:v>-4.0361000000000002</c:v>
                </c:pt>
                <c:pt idx="63">
                  <c:v>-4.1936999999999998</c:v>
                </c:pt>
                <c:pt idx="64">
                  <c:v>-4.3577000000000004</c:v>
                </c:pt>
                <c:pt idx="65">
                  <c:v>-4.5168999999999997</c:v>
                </c:pt>
                <c:pt idx="66">
                  <c:v>-4.6680999999999999</c:v>
                </c:pt>
                <c:pt idx="67">
                  <c:v>-4.8160999999999996</c:v>
                </c:pt>
                <c:pt idx="68">
                  <c:v>-4.9611999999999998</c:v>
                </c:pt>
                <c:pt idx="69">
                  <c:v>-5.0829000000000004</c:v>
                </c:pt>
                <c:pt idx="70">
                  <c:v>-5.2054</c:v>
                </c:pt>
                <c:pt idx="71">
                  <c:v>-5.3090000000000002</c:v>
                </c:pt>
                <c:pt idx="72">
                  <c:v>-5.4020999999999999</c:v>
                </c:pt>
                <c:pt idx="73">
                  <c:v>-5.4924999999999997</c:v>
                </c:pt>
                <c:pt idx="74">
                  <c:v>-5.5980999999999996</c:v>
                </c:pt>
                <c:pt idx="75">
                  <c:v>-5.6890999999999998</c:v>
                </c:pt>
                <c:pt idx="76">
                  <c:v>-5.7514000000000003</c:v>
                </c:pt>
                <c:pt idx="77">
                  <c:v>-5.8068999999999997</c:v>
                </c:pt>
                <c:pt idx="78">
                  <c:v>-5.8696999999999999</c:v>
                </c:pt>
                <c:pt idx="79">
                  <c:v>-5.9250999999999996</c:v>
                </c:pt>
                <c:pt idx="80">
                  <c:v>-5.9732000000000003</c:v>
                </c:pt>
                <c:pt idx="81">
                  <c:v>-6.016</c:v>
                </c:pt>
                <c:pt idx="82">
                  <c:v>-6.0503999999999998</c:v>
                </c:pt>
                <c:pt idx="83">
                  <c:v>-6.0773000000000001</c:v>
                </c:pt>
                <c:pt idx="84">
                  <c:v>-6.0949999999999998</c:v>
                </c:pt>
                <c:pt idx="85">
                  <c:v>-6.1199000000000003</c:v>
                </c:pt>
                <c:pt idx="86">
                  <c:v>-6.1153000000000004</c:v>
                </c:pt>
                <c:pt idx="87">
                  <c:v>-6.1096000000000004</c:v>
                </c:pt>
                <c:pt idx="88">
                  <c:v>-6.093</c:v>
                </c:pt>
                <c:pt idx="89">
                  <c:v>-6.0730000000000004</c:v>
                </c:pt>
                <c:pt idx="90">
                  <c:v>-6.0465</c:v>
                </c:pt>
                <c:pt idx="91">
                  <c:v>-6.0141999999999998</c:v>
                </c:pt>
                <c:pt idx="92">
                  <c:v>-5.9546999999999999</c:v>
                </c:pt>
                <c:pt idx="93">
                  <c:v>-5.8963999999999999</c:v>
                </c:pt>
                <c:pt idx="94">
                  <c:v>-5.8550000000000004</c:v>
                </c:pt>
                <c:pt idx="95">
                  <c:v>-5.8060999999999998</c:v>
                </c:pt>
                <c:pt idx="96">
                  <c:v>-5.7342000000000004</c:v>
                </c:pt>
                <c:pt idx="97">
                  <c:v>-5.6428000000000003</c:v>
                </c:pt>
                <c:pt idx="98">
                  <c:v>-5.5622999999999996</c:v>
                </c:pt>
                <c:pt idx="99">
                  <c:v>-5.4634</c:v>
                </c:pt>
                <c:pt idx="100">
                  <c:v>-5.3650000000000002</c:v>
                </c:pt>
                <c:pt idx="101">
                  <c:v>-5.2770999999999999</c:v>
                </c:pt>
                <c:pt idx="102">
                  <c:v>-5.1614000000000004</c:v>
                </c:pt>
                <c:pt idx="103">
                  <c:v>-5.0277000000000003</c:v>
                </c:pt>
                <c:pt idx="104">
                  <c:v>-4.8868</c:v>
                </c:pt>
                <c:pt idx="105">
                  <c:v>-4.7496999999999998</c:v>
                </c:pt>
                <c:pt idx="106">
                  <c:v>-4.6048999999999998</c:v>
                </c:pt>
                <c:pt idx="107">
                  <c:v>-4.4522000000000004</c:v>
                </c:pt>
                <c:pt idx="108">
                  <c:v>-4.2927999999999997</c:v>
                </c:pt>
                <c:pt idx="109">
                  <c:v>-4.1357999999999997</c:v>
                </c:pt>
                <c:pt idx="110">
                  <c:v>-3.9390999999999998</c:v>
                </c:pt>
                <c:pt idx="111">
                  <c:v>-3.7593000000000001</c:v>
                </c:pt>
                <c:pt idx="112">
                  <c:v>-3.5693000000000001</c:v>
                </c:pt>
                <c:pt idx="113">
                  <c:v>-3.3786999999999998</c:v>
                </c:pt>
                <c:pt idx="114">
                  <c:v>-3.1985999999999999</c:v>
                </c:pt>
                <c:pt idx="115">
                  <c:v>-2.9927000000000001</c:v>
                </c:pt>
                <c:pt idx="116">
                  <c:v>-2.8008999999999999</c:v>
                </c:pt>
                <c:pt idx="117">
                  <c:v>-2.5939999999999999</c:v>
                </c:pt>
                <c:pt idx="118">
                  <c:v>-2.3900999999999999</c:v>
                </c:pt>
                <c:pt idx="119">
                  <c:v>-2.1863999999999999</c:v>
                </c:pt>
                <c:pt idx="120">
                  <c:v>-1.9653</c:v>
                </c:pt>
                <c:pt idx="121">
                  <c:v>-1.7381</c:v>
                </c:pt>
                <c:pt idx="122">
                  <c:v>-1.504</c:v>
                </c:pt>
                <c:pt idx="123">
                  <c:v>-1.2618</c:v>
                </c:pt>
                <c:pt idx="124">
                  <c:v>-1.0178</c:v>
                </c:pt>
                <c:pt idx="125">
                  <c:v>-0.75209999999999999</c:v>
                </c:pt>
                <c:pt idx="126">
                  <c:v>-0.52110000000000001</c:v>
                </c:pt>
                <c:pt idx="127">
                  <c:v>-0.25900000000000001</c:v>
                </c:pt>
                <c:pt idx="128">
                  <c:v>-5.7000000000000002E-3</c:v>
                </c:pt>
                <c:pt idx="129">
                  <c:v>0.27810000000000001</c:v>
                </c:pt>
                <c:pt idx="130">
                  <c:v>0.5393</c:v>
                </c:pt>
                <c:pt idx="131">
                  <c:v>0.82120000000000004</c:v>
                </c:pt>
                <c:pt idx="132">
                  <c:v>1.1111</c:v>
                </c:pt>
                <c:pt idx="133">
                  <c:v>1.3848</c:v>
                </c:pt>
                <c:pt idx="134">
                  <c:v>1.6716</c:v>
                </c:pt>
                <c:pt idx="135">
                  <c:v>1.9532</c:v>
                </c:pt>
                <c:pt idx="136">
                  <c:v>2.2134</c:v>
                </c:pt>
                <c:pt idx="137">
                  <c:v>2.4872999999999998</c:v>
                </c:pt>
                <c:pt idx="138">
                  <c:v>2.7519999999999998</c:v>
                </c:pt>
                <c:pt idx="139">
                  <c:v>3.0356999999999998</c:v>
                </c:pt>
                <c:pt idx="140">
                  <c:v>3.3203999999999998</c:v>
                </c:pt>
                <c:pt idx="141">
                  <c:v>3.5918999999999999</c:v>
                </c:pt>
                <c:pt idx="142">
                  <c:v>3.8584000000000001</c:v>
                </c:pt>
                <c:pt idx="143">
                  <c:v>4.1144999999999996</c:v>
                </c:pt>
                <c:pt idx="144">
                  <c:v>4.3771000000000004</c:v>
                </c:pt>
                <c:pt idx="145">
                  <c:v>4.6543999999999999</c:v>
                </c:pt>
                <c:pt idx="146">
                  <c:v>4.9292999999999996</c:v>
                </c:pt>
                <c:pt idx="147">
                  <c:v>5.1993</c:v>
                </c:pt>
                <c:pt idx="148">
                  <c:v>5.4518000000000004</c:v>
                </c:pt>
                <c:pt idx="149">
                  <c:v>5.7144000000000004</c:v>
                </c:pt>
                <c:pt idx="150">
                  <c:v>5.9686000000000003</c:v>
                </c:pt>
                <c:pt idx="151">
                  <c:v>6.2051999999999996</c:v>
                </c:pt>
                <c:pt idx="152">
                  <c:v>6.4485000000000001</c:v>
                </c:pt>
                <c:pt idx="153">
                  <c:v>6.6965000000000003</c:v>
                </c:pt>
                <c:pt idx="154">
                  <c:v>6.9071999999999996</c:v>
                </c:pt>
                <c:pt idx="155">
                  <c:v>7.1334</c:v>
                </c:pt>
                <c:pt idx="156">
                  <c:v>7.3586</c:v>
                </c:pt>
                <c:pt idx="157">
                  <c:v>7.5536000000000003</c:v>
                </c:pt>
                <c:pt idx="158">
                  <c:v>7.7557999999999998</c:v>
                </c:pt>
                <c:pt idx="159">
                  <c:v>7.9194000000000004</c:v>
                </c:pt>
                <c:pt idx="160">
                  <c:v>8.0778999999999996</c:v>
                </c:pt>
                <c:pt idx="161">
                  <c:v>8.2448999999999995</c:v>
                </c:pt>
                <c:pt idx="162">
                  <c:v>8.3856000000000002</c:v>
                </c:pt>
                <c:pt idx="163">
                  <c:v>8.51</c:v>
                </c:pt>
                <c:pt idx="164">
                  <c:v>8.6303999999999998</c:v>
                </c:pt>
                <c:pt idx="165">
                  <c:v>8.7255000000000003</c:v>
                </c:pt>
                <c:pt idx="166">
                  <c:v>8.8146000000000004</c:v>
                </c:pt>
                <c:pt idx="167">
                  <c:v>8.8834</c:v>
                </c:pt>
                <c:pt idx="168">
                  <c:v>8.9202999999999992</c:v>
                </c:pt>
                <c:pt idx="169">
                  <c:v>8.9160000000000004</c:v>
                </c:pt>
                <c:pt idx="170">
                  <c:v>8.9250000000000007</c:v>
                </c:pt>
                <c:pt idx="171">
                  <c:v>8.8917000000000002</c:v>
                </c:pt>
                <c:pt idx="172">
                  <c:v>8.8544999999999998</c:v>
                </c:pt>
                <c:pt idx="173">
                  <c:v>8.8011999999999997</c:v>
                </c:pt>
                <c:pt idx="174">
                  <c:v>8.6738999999999997</c:v>
                </c:pt>
                <c:pt idx="175">
                  <c:v>8.4876000000000005</c:v>
                </c:pt>
                <c:pt idx="176">
                  <c:v>8.3233999999999995</c:v>
                </c:pt>
                <c:pt idx="177">
                  <c:v>8.1255000000000006</c:v>
                </c:pt>
                <c:pt idx="178">
                  <c:v>7.8564999999999996</c:v>
                </c:pt>
                <c:pt idx="179">
                  <c:v>7.5891999999999999</c:v>
                </c:pt>
                <c:pt idx="180">
                  <c:v>7.2652000000000001</c:v>
                </c:pt>
                <c:pt idx="181">
                  <c:v>6.9330999999999996</c:v>
                </c:pt>
                <c:pt idx="182">
                  <c:v>6.5389999999999997</c:v>
                </c:pt>
                <c:pt idx="183">
                  <c:v>6.1250999999999998</c:v>
                </c:pt>
                <c:pt idx="184">
                  <c:v>5.6776</c:v>
                </c:pt>
                <c:pt idx="185">
                  <c:v>5.1608000000000001</c:v>
                </c:pt>
                <c:pt idx="186">
                  <c:v>4.6407999999999996</c:v>
                </c:pt>
                <c:pt idx="187">
                  <c:v>4.0075000000000003</c:v>
                </c:pt>
                <c:pt idx="188">
                  <c:v>3.3368000000000002</c:v>
                </c:pt>
                <c:pt idx="189">
                  <c:v>2.7439</c:v>
                </c:pt>
                <c:pt idx="190">
                  <c:v>2.0514999999999999</c:v>
                </c:pt>
                <c:pt idx="191">
                  <c:v>1.2743</c:v>
                </c:pt>
                <c:pt idx="192">
                  <c:v>0.43480000000000002</c:v>
                </c:pt>
                <c:pt idx="193">
                  <c:v>-0.38690000000000002</c:v>
                </c:pt>
                <c:pt idx="194">
                  <c:v>-1.3016000000000001</c:v>
                </c:pt>
                <c:pt idx="195">
                  <c:v>-2.3942000000000001</c:v>
                </c:pt>
                <c:pt idx="196">
                  <c:v>-3.427</c:v>
                </c:pt>
                <c:pt idx="197">
                  <c:v>-4.5312999999999999</c:v>
                </c:pt>
                <c:pt idx="198">
                  <c:v>-5.7050000000000001</c:v>
                </c:pt>
                <c:pt idx="199">
                  <c:v>-6.9606000000000003</c:v>
                </c:pt>
                <c:pt idx="200">
                  <c:v>-8.2873000000000001</c:v>
                </c:pt>
                <c:pt idx="201">
                  <c:v>-9.7627000000000006</c:v>
                </c:pt>
                <c:pt idx="202">
                  <c:v>-11.2348</c:v>
                </c:pt>
                <c:pt idx="203">
                  <c:v>-12.744400000000001</c:v>
                </c:pt>
                <c:pt idx="204">
                  <c:v>-14.454700000000001</c:v>
                </c:pt>
                <c:pt idx="205">
                  <c:v>-16.207599999999999</c:v>
                </c:pt>
                <c:pt idx="206">
                  <c:v>-18.118500000000001</c:v>
                </c:pt>
                <c:pt idx="207">
                  <c:v>-20.192399999999999</c:v>
                </c:pt>
                <c:pt idx="208">
                  <c:v>-22.503900000000002</c:v>
                </c:pt>
                <c:pt idx="209">
                  <c:v>-24.686199999999999</c:v>
                </c:pt>
                <c:pt idx="210">
                  <c:v>-26.9816</c:v>
                </c:pt>
                <c:pt idx="211">
                  <c:v>-29.1358</c:v>
                </c:pt>
                <c:pt idx="212">
                  <c:v>-31.746500000000001</c:v>
                </c:pt>
                <c:pt idx="213">
                  <c:v>-34.184100000000001</c:v>
                </c:pt>
                <c:pt idx="214">
                  <c:v>-36.9621</c:v>
                </c:pt>
                <c:pt idx="215">
                  <c:v>-42.101100000000002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A-4B30-A90C-C04F7F46D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504312"/>
        <c:axId val="959503328"/>
      </c:scatterChart>
      <c:valAx>
        <c:axId val="95950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503328"/>
        <c:crosses val="autoZero"/>
        <c:crossBetween val="midCat"/>
      </c:valAx>
      <c:valAx>
        <c:axId val="9595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50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Octane</a:t>
            </a:r>
            <a:r>
              <a:rPr lang="en-US" baseline="0"/>
              <a:t> VLE Densities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NIST Vapor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'Octane Prod'!$I$3:$I$8</c:f>
              <c:numCache>
                <c:formatCode>General</c:formatCode>
                <c:ptCount val="6"/>
                <c:pt idx="0">
                  <c:v>69.5</c:v>
                </c:pt>
                <c:pt idx="1">
                  <c:v>38.96</c:v>
                </c:pt>
                <c:pt idx="2">
                  <c:v>22.67</c:v>
                </c:pt>
                <c:pt idx="3">
                  <c:v>12.59</c:v>
                </c:pt>
                <c:pt idx="4">
                  <c:v>6.54</c:v>
                </c:pt>
                <c:pt idx="5">
                  <c:v>3.09</c:v>
                </c:pt>
              </c:numCache>
            </c:numRef>
          </c:xVal>
          <c:yVal>
            <c:numRef>
              <c:f>'Octane Prod'!$A$3:$A$8</c:f>
              <c:numCache>
                <c:formatCode>General</c:formatCode>
                <c:ptCount val="6"/>
                <c:pt idx="0">
                  <c:v>530</c:v>
                </c:pt>
                <c:pt idx="1">
                  <c:v>500</c:v>
                </c:pt>
                <c:pt idx="2">
                  <c:v>470</c:v>
                </c:pt>
                <c:pt idx="3">
                  <c:v>440</c:v>
                </c:pt>
                <c:pt idx="4">
                  <c:v>410</c:v>
                </c:pt>
                <c:pt idx="5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A-44E2-9B29-A0248A192422}"/>
            </c:ext>
          </c:extLst>
        </c:ser>
        <c:ser>
          <c:idx val="1"/>
          <c:order val="1"/>
          <c:tx>
            <c:v>NIST 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'Octane Prod'!$I$12:$I$17</c:f>
              <c:numCache>
                <c:formatCode>General</c:formatCode>
                <c:ptCount val="6"/>
                <c:pt idx="0">
                  <c:v>442</c:v>
                </c:pt>
                <c:pt idx="1">
                  <c:v>497</c:v>
                </c:pt>
                <c:pt idx="2">
                  <c:v>539</c:v>
                </c:pt>
                <c:pt idx="3">
                  <c:v>574</c:v>
                </c:pt>
                <c:pt idx="4">
                  <c:v>606</c:v>
                </c:pt>
                <c:pt idx="5">
                  <c:v>633</c:v>
                </c:pt>
              </c:numCache>
            </c:numRef>
          </c:xVal>
          <c:yVal>
            <c:numRef>
              <c:f>'Octane Prod'!$A$12:$A$17</c:f>
              <c:numCache>
                <c:formatCode>General</c:formatCode>
                <c:ptCount val="6"/>
                <c:pt idx="0">
                  <c:v>530</c:v>
                </c:pt>
                <c:pt idx="1">
                  <c:v>500</c:v>
                </c:pt>
                <c:pt idx="2">
                  <c:v>470</c:v>
                </c:pt>
                <c:pt idx="3">
                  <c:v>440</c:v>
                </c:pt>
                <c:pt idx="4">
                  <c:v>410</c:v>
                </c:pt>
                <c:pt idx="5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BA-44E2-9B29-A0248A192422}"/>
            </c:ext>
          </c:extLst>
        </c:ser>
        <c:ser>
          <c:idx val="2"/>
          <c:order val="2"/>
          <c:tx>
            <c:v>Vapor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'Octane Prod'!$H$3:$H$8</c:f>
              <c:numCache>
                <c:formatCode>General</c:formatCode>
                <c:ptCount val="6"/>
                <c:pt idx="0">
                  <c:v>70.006597994999993</c:v>
                </c:pt>
                <c:pt idx="1">
                  <c:v>39.249856362499997</c:v>
                </c:pt>
                <c:pt idx="2">
                  <c:v>22.745192025000001</c:v>
                </c:pt>
                <c:pt idx="3">
                  <c:v>12.6664792225</c:v>
                </c:pt>
                <c:pt idx="4">
                  <c:v>6.5901942847499999</c:v>
                </c:pt>
                <c:pt idx="5">
                  <c:v>3.0925830589999999</c:v>
                </c:pt>
              </c:numCache>
            </c:numRef>
          </c:xVal>
          <c:yVal>
            <c:numRef>
              <c:f>'Octane Prod'!$A$3:$A$8</c:f>
              <c:numCache>
                <c:formatCode>General</c:formatCode>
                <c:ptCount val="6"/>
                <c:pt idx="0">
                  <c:v>530</c:v>
                </c:pt>
                <c:pt idx="1">
                  <c:v>500</c:v>
                </c:pt>
                <c:pt idx="2">
                  <c:v>470</c:v>
                </c:pt>
                <c:pt idx="3">
                  <c:v>440</c:v>
                </c:pt>
                <c:pt idx="4">
                  <c:v>410</c:v>
                </c:pt>
                <c:pt idx="5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BA-44E2-9B29-A0248A192422}"/>
            </c:ext>
          </c:extLst>
        </c:ser>
        <c:ser>
          <c:idx val="3"/>
          <c:order val="3"/>
          <c:tx>
            <c:v>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'Octane Prod'!$H$12:$H$17</c:f>
              <c:numCache>
                <c:formatCode>General</c:formatCode>
                <c:ptCount val="6"/>
                <c:pt idx="0">
                  <c:v>441.020040725</c:v>
                </c:pt>
                <c:pt idx="1">
                  <c:v>496.36304784999999</c:v>
                </c:pt>
                <c:pt idx="2">
                  <c:v>537.50375340250002</c:v>
                </c:pt>
                <c:pt idx="3">
                  <c:v>573.05278622499986</c:v>
                </c:pt>
                <c:pt idx="4">
                  <c:v>605.27449904999992</c:v>
                </c:pt>
                <c:pt idx="5">
                  <c:v>633.74946787499994</c:v>
                </c:pt>
              </c:numCache>
            </c:numRef>
          </c:xVal>
          <c:yVal>
            <c:numRef>
              <c:f>'Octane Prod'!$A$12:$A$17</c:f>
              <c:numCache>
                <c:formatCode>General</c:formatCode>
                <c:ptCount val="6"/>
                <c:pt idx="0">
                  <c:v>530</c:v>
                </c:pt>
                <c:pt idx="1">
                  <c:v>500</c:v>
                </c:pt>
                <c:pt idx="2">
                  <c:v>470</c:v>
                </c:pt>
                <c:pt idx="3">
                  <c:v>440</c:v>
                </c:pt>
                <c:pt idx="4">
                  <c:v>410</c:v>
                </c:pt>
                <c:pt idx="5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BA-44E2-9B29-A0248A19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082056"/>
        <c:axId val="839073856"/>
      </c:scatterChart>
      <c:valAx>
        <c:axId val="83908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73856"/>
        <c:crosses val="autoZero"/>
        <c:crossBetween val="midCat"/>
      </c:valAx>
      <c:valAx>
        <c:axId val="83907385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8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57151</xdr:colOff>
      <xdr:row>23</xdr:row>
      <xdr:rowOff>119062</xdr:rowOff>
    </xdr:from>
    <xdr:to>
      <xdr:col>23</xdr:col>
      <xdr:colOff>352425</xdr:colOff>
      <xdr:row>45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4F279-DB03-4580-8AD0-BBDBF8D9E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2</xdr:row>
      <xdr:rowOff>66674</xdr:rowOff>
    </xdr:from>
    <xdr:to>
      <xdr:col>24</xdr:col>
      <xdr:colOff>66675</xdr:colOff>
      <xdr:row>22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7931D9-3B69-4437-9DF5-3024A4230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</xdr:row>
      <xdr:rowOff>80962</xdr:rowOff>
    </xdr:from>
    <xdr:to>
      <xdr:col>28</xdr:col>
      <xdr:colOff>66675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87EAD-B33B-4D16-92E6-5F3D05F41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9524</xdr:rowOff>
    </xdr:from>
    <xdr:to>
      <xdr:col>20</xdr:col>
      <xdr:colOff>476250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92F03-0F53-4C11-A517-6E7D1AE55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28574</xdr:colOff>
      <xdr:row>14</xdr:row>
      <xdr:rowOff>104775</xdr:rowOff>
    </xdr:from>
    <xdr:to>
      <xdr:col>20</xdr:col>
      <xdr:colOff>419099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84F3C0-326E-4173-ADEB-6152F7C7D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44</xdr:row>
      <xdr:rowOff>0</xdr:rowOff>
    </xdr:from>
    <xdr:to>
      <xdr:col>18</xdr:col>
      <xdr:colOff>542925</xdr:colOff>
      <xdr:row>58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0F02CC-9E5B-45CB-B948-06279668B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228600</xdr:colOff>
      <xdr:row>27</xdr:row>
      <xdr:rowOff>171450</xdr:rowOff>
    </xdr:from>
    <xdr:to>
      <xdr:col>19</xdr:col>
      <xdr:colOff>533400</xdr:colOff>
      <xdr:row>42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1F30DB-74A7-4626-B6FC-E16C0DE00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2</xdr:row>
      <xdr:rowOff>66674</xdr:rowOff>
    </xdr:from>
    <xdr:to>
      <xdr:col>24</xdr:col>
      <xdr:colOff>66675</xdr:colOff>
      <xdr:row>22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158E7-0BE5-4A78-8F59-F377F015A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C09CA97-EC2F-4744-862E-0B361C1AAEE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8CA0739-EC50-430E-BA15-E23CD41432CB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CCEB17-D428-4B2F-B035-5A49E785EA7C}" name="_c8_530Kr1_p_macro" displayName="_c8_530Kr1_p_macro" ref="A1:C136" tableType="queryTable" totalsRowShown="0">
  <autoFilter ref="A1:C136" xr:uid="{C1FC7712-4093-40C1-9E71-547B86426D57}"/>
  <tableColumns count="3">
    <tableColumn id="1" xr3:uid="{6EFDBD56-0869-4E98-A05C-C18BB7AE743E}" uniqueName="1" name="N" queryTableFieldId="1"/>
    <tableColumn id="2" xr3:uid="{A490699B-66E7-43B1-9D6A-59E0CF66711D}" uniqueName="2" name="NIST 530K" queryTableFieldId="2"/>
    <tableColumn id="3" xr3:uid="{16F8F49A-C67F-461C-A45A-13F87E662325}" uniqueName="3" name="NIST 500K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0E978B-4053-4A2A-85C5-98E1B8E6C221}" name="new_1" displayName="new_1" ref="A1:K302" tableType="queryTable" totalsRowShown="0">
  <autoFilter ref="A1:K302" xr:uid="{38DD23DD-8455-4FE2-BEBE-F8FAD01839B4}"/>
  <tableColumns count="11">
    <tableColumn id="1" xr3:uid="{6A080F17-7479-4BDA-8FAA-7B2A7381E8C2}" uniqueName="1" name="Column1" queryTableFieldId="1"/>
    <tableColumn id="2" xr3:uid="{15B19B44-C90C-4A0B-8488-BA5659488189}" uniqueName="2" name="Column2" queryTableFieldId="2"/>
    <tableColumn id="3" xr3:uid="{8C68AA92-BA86-4660-B030-FFAF180EF43C}" uniqueName="3" name="Column3" queryTableFieldId="3"/>
    <tableColumn id="4" xr3:uid="{F0318F51-32B1-43C3-97C9-FF537C12EE77}" uniqueName="4" name="Column4" queryTableFieldId="4"/>
    <tableColumn id="5" xr3:uid="{4D4C5076-6CBA-4551-8484-E7D50E318584}" uniqueName="5" name="Column5" queryTableFieldId="5"/>
    <tableColumn id="6" xr3:uid="{3567CD24-CF97-4E27-9488-2B935669D7C3}" uniqueName="6" name="Column6" queryTableFieldId="6"/>
    <tableColumn id="7" xr3:uid="{EAFEAEF7-EB54-4483-82C8-7509A313FE38}" uniqueName="7" name="Column7" queryTableFieldId="7"/>
    <tableColumn id="8" xr3:uid="{524E4DD3-054F-4195-890D-3CA40A04E977}" uniqueName="8" name="Column8" queryTableFieldId="8"/>
    <tableColumn id="9" xr3:uid="{081EF93E-540D-4994-AE6A-93F47B02DB08}" uniqueName="9" name="Column9" queryTableFieldId="9"/>
    <tableColumn id="10" xr3:uid="{D87FEC9A-A845-4612-A14F-9CCD0A1368E8}" uniqueName="10" name="Column10" queryTableFieldId="10"/>
    <tableColumn id="11" xr3:uid="{C906DE43-50B3-4379-8447-42C1D318D7C9}" uniqueName="11" name="Column11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E021-3E5F-4D13-99BB-C68E8AF0B4EE}">
  <dimension ref="A1:M287"/>
  <sheetViews>
    <sheetView tabSelected="1" workbookViewId="0">
      <selection activeCell="K32" sqref="K32"/>
    </sheetView>
  </sheetViews>
  <sheetFormatPr defaultRowHeight="15" x14ac:dyDescent="0.25"/>
  <cols>
    <col min="9" max="9" width="11" bestFit="1" customWidth="1"/>
  </cols>
  <sheetData>
    <row r="1" spans="1:10" x14ac:dyDescent="0.25">
      <c r="B1" t="s">
        <v>22</v>
      </c>
    </row>
    <row r="2" spans="1:10" x14ac:dyDescent="0.25">
      <c r="A2" t="s">
        <v>21</v>
      </c>
      <c r="B2" t="s">
        <v>23</v>
      </c>
      <c r="C2" t="s">
        <v>24</v>
      </c>
      <c r="D2" t="s">
        <v>25</v>
      </c>
      <c r="E2" t="s">
        <v>26</v>
      </c>
      <c r="F2" s="3" t="s">
        <v>27</v>
      </c>
      <c r="G2" t="s">
        <v>28</v>
      </c>
      <c r="H2" t="s">
        <v>16</v>
      </c>
      <c r="I2" t="s">
        <v>31</v>
      </c>
      <c r="J2" s="3" t="s">
        <v>32</v>
      </c>
    </row>
    <row r="3" spans="1:10" x14ac:dyDescent="0.25">
      <c r="A3">
        <v>530</v>
      </c>
      <c r="B3">
        <v>613.19200000000001</v>
      </c>
      <c r="C3">
        <v>613.56399999999996</v>
      </c>
      <c r="D3">
        <v>611.94299999999998</v>
      </c>
      <c r="E3">
        <v>612.72699999999998</v>
      </c>
      <c r="F3" s="3">
        <f>AVERAGE(B3:E3)</f>
        <v>612.85649999999998</v>
      </c>
      <c r="G3">
        <f>STDEV(B3:E3)</f>
        <v>0.69865799931010375</v>
      </c>
      <c r="H3">
        <f t="shared" ref="H3:H8" si="0">F3*$C$32</f>
        <v>70.006597994999993</v>
      </c>
      <c r="I3">
        <v>69.5</v>
      </c>
      <c r="J3" s="4">
        <f>(H3-I3)/I3</f>
        <v>7.2891797841725583E-3</v>
      </c>
    </row>
    <row r="4" spans="1:10" x14ac:dyDescent="0.25">
      <c r="A4">
        <v>500</v>
      </c>
      <c r="B4">
        <v>342.11799999999999</v>
      </c>
      <c r="C4">
        <v>344.113</v>
      </c>
      <c r="D4">
        <v>343.84300000000002</v>
      </c>
      <c r="E4">
        <v>344.34100000000001</v>
      </c>
      <c r="F4" s="3">
        <f t="shared" ref="F4:F8" si="1">AVERAGE(B4:E4)</f>
        <v>343.60374999999999</v>
      </c>
      <c r="G4">
        <f t="shared" ref="G4:G7" si="2">STDEV(B4:E4)</f>
        <v>1.0111984226649149</v>
      </c>
      <c r="H4">
        <f t="shared" si="0"/>
        <v>39.249856362499997</v>
      </c>
      <c r="I4">
        <v>38.96</v>
      </c>
      <c r="J4" s="4">
        <f t="shared" ref="J4:J8" si="3">(H4-I4)/I4</f>
        <v>7.4398450333674681E-3</v>
      </c>
    </row>
    <row r="5" spans="1:10" x14ac:dyDescent="0.25">
      <c r="A5">
        <v>470</v>
      </c>
      <c r="B5">
        <v>199.542</v>
      </c>
      <c r="C5">
        <v>198.89099999999999</v>
      </c>
      <c r="D5">
        <v>199.06800000000001</v>
      </c>
      <c r="E5">
        <v>198.96899999999999</v>
      </c>
      <c r="F5" s="3">
        <f t="shared" si="1"/>
        <v>199.11750000000001</v>
      </c>
      <c r="G5">
        <f t="shared" si="2"/>
        <v>0.29212155004381646</v>
      </c>
      <c r="H5">
        <f t="shared" si="0"/>
        <v>22.745192025000001</v>
      </c>
      <c r="I5">
        <v>22.67</v>
      </c>
      <c r="J5" s="4">
        <f t="shared" si="3"/>
        <v>3.3168074547860506E-3</v>
      </c>
    </row>
    <row r="6" spans="1:10" x14ac:dyDescent="0.25">
      <c r="A6">
        <v>440</v>
      </c>
      <c r="B6">
        <v>110.955</v>
      </c>
      <c r="C6">
        <v>110.86499999999999</v>
      </c>
      <c r="D6">
        <v>110.889</v>
      </c>
      <c r="E6">
        <v>110.834</v>
      </c>
      <c r="F6" s="3">
        <f t="shared" si="1"/>
        <v>110.88575</v>
      </c>
      <c r="G6">
        <f t="shared" si="2"/>
        <v>5.1363897827169158E-2</v>
      </c>
      <c r="H6">
        <f t="shared" si="0"/>
        <v>12.6664792225</v>
      </c>
      <c r="I6">
        <v>12.59</v>
      </c>
      <c r="J6" s="4">
        <f t="shared" si="3"/>
        <v>6.0746006751389772E-3</v>
      </c>
    </row>
    <row r="7" spans="1:10" x14ac:dyDescent="0.25">
      <c r="A7">
        <v>410</v>
      </c>
      <c r="B7">
        <v>57.700600000000001</v>
      </c>
      <c r="C7">
        <v>57.743699999999997</v>
      </c>
      <c r="D7">
        <v>57.672800000000002</v>
      </c>
      <c r="E7">
        <v>57.652200000000001</v>
      </c>
      <c r="F7" s="3">
        <f t="shared" si="1"/>
        <v>57.692324999999997</v>
      </c>
      <c r="G7">
        <f t="shared" si="2"/>
        <v>3.9577382008749953E-2</v>
      </c>
      <c r="H7">
        <f t="shared" si="0"/>
        <v>6.5901942847499999</v>
      </c>
      <c r="I7">
        <v>6.54</v>
      </c>
      <c r="J7" s="4">
        <f>(H7-I7)/I7</f>
        <v>7.6749670871559443E-3</v>
      </c>
    </row>
    <row r="8" spans="1:10" x14ac:dyDescent="0.25">
      <c r="A8">
        <v>380</v>
      </c>
      <c r="B8">
        <v>27.162400000000002</v>
      </c>
      <c r="C8">
        <v>27.096900000000002</v>
      </c>
      <c r="D8">
        <v>26.990300000000001</v>
      </c>
      <c r="E8">
        <v>27.043600000000001</v>
      </c>
      <c r="F8" s="3">
        <f t="shared" si="1"/>
        <v>27.0733</v>
      </c>
      <c r="G8">
        <f>STDEV(B8:E8)</f>
        <v>7.3636177702720892E-2</v>
      </c>
      <c r="H8">
        <f t="shared" si="0"/>
        <v>3.0925830589999999</v>
      </c>
      <c r="I8">
        <v>3.09</v>
      </c>
      <c r="J8" s="4">
        <f t="shared" si="3"/>
        <v>8.3594142394821972E-4</v>
      </c>
    </row>
    <row r="9" spans="1:10" x14ac:dyDescent="0.25">
      <c r="F9" s="3"/>
      <c r="J9" s="3"/>
    </row>
    <row r="10" spans="1:10" x14ac:dyDescent="0.25">
      <c r="B10" t="s">
        <v>29</v>
      </c>
      <c r="F10" s="3"/>
      <c r="J10" s="3"/>
    </row>
    <row r="11" spans="1:10" x14ac:dyDescent="0.25">
      <c r="B11" t="s">
        <v>23</v>
      </c>
      <c r="C11" t="s">
        <v>24</v>
      </c>
      <c r="D11" t="s">
        <v>25</v>
      </c>
      <c r="E11" t="s">
        <v>26</v>
      </c>
      <c r="F11" s="3" t="s">
        <v>27</v>
      </c>
      <c r="G11" t="s">
        <v>28</v>
      </c>
      <c r="H11" t="s">
        <v>16</v>
      </c>
      <c r="I11" t="s">
        <v>31</v>
      </c>
      <c r="J11" s="3" t="s">
        <v>32</v>
      </c>
    </row>
    <row r="12" spans="1:10" x14ac:dyDescent="0.25">
      <c r="A12">
        <v>530</v>
      </c>
      <c r="B12">
        <v>3864.39</v>
      </c>
      <c r="C12">
        <v>3861.15</v>
      </c>
      <c r="D12">
        <v>3857.99</v>
      </c>
      <c r="E12">
        <v>3859.7</v>
      </c>
      <c r="F12" s="3">
        <f>AVERAGE(B12:E12)</f>
        <v>3860.8074999999999</v>
      </c>
      <c r="G12">
        <f>STDEV(B12:E12)</f>
        <v>2.7151718791512249</v>
      </c>
      <c r="H12">
        <f t="shared" ref="H12:H17" si="4">F12*$C$32</f>
        <v>441.020040725</v>
      </c>
      <c r="I12">
        <v>442</v>
      </c>
      <c r="J12" s="4">
        <f>(H12-I12)/I12</f>
        <v>-2.2171024321266941E-3</v>
      </c>
    </row>
    <row r="13" spans="1:10" x14ac:dyDescent="0.25">
      <c r="A13">
        <v>500</v>
      </c>
      <c r="B13">
        <v>4349.7299999999996</v>
      </c>
      <c r="C13">
        <v>4345.6099999999997</v>
      </c>
      <c r="D13">
        <v>4343.3599999999997</v>
      </c>
      <c r="E13">
        <v>4342.4799999999996</v>
      </c>
      <c r="F13" s="3">
        <f t="shared" ref="F13:F17" si="5">AVERAGE(B13:E13)</f>
        <v>4345.2950000000001</v>
      </c>
      <c r="G13">
        <f t="shared" ref="G13:G17" si="6">STDEV(B13:E13)</f>
        <v>3.2371232084470543</v>
      </c>
      <c r="H13">
        <f t="shared" si="4"/>
        <v>496.36304784999999</v>
      </c>
      <c r="I13">
        <v>497</v>
      </c>
      <c r="J13" s="4">
        <f t="shared" ref="J13:J17" si="7">(H13-I13)/I13</f>
        <v>-1.281593863179101E-3</v>
      </c>
    </row>
    <row r="14" spans="1:10" x14ac:dyDescent="0.25">
      <c r="A14">
        <v>470</v>
      </c>
      <c r="B14">
        <v>4700.66</v>
      </c>
      <c r="C14">
        <v>4706.6899999999996</v>
      </c>
      <c r="D14">
        <v>4704</v>
      </c>
      <c r="E14">
        <v>4710.4570000000003</v>
      </c>
      <c r="F14" s="3">
        <f t="shared" si="5"/>
        <v>4705.4517500000002</v>
      </c>
      <c r="G14">
        <f t="shared" si="6"/>
        <v>4.1494673051691731</v>
      </c>
      <c r="H14">
        <f t="shared" si="4"/>
        <v>537.50375340250002</v>
      </c>
      <c r="I14">
        <v>539</v>
      </c>
      <c r="J14" s="4">
        <f t="shared" si="7"/>
        <v>-2.7759677133580257E-3</v>
      </c>
    </row>
    <row r="15" spans="1:10" x14ac:dyDescent="0.25">
      <c r="A15">
        <v>440</v>
      </c>
      <c r="B15">
        <v>5019.88</v>
      </c>
      <c r="C15">
        <v>5016.17</v>
      </c>
      <c r="D15">
        <v>5013.76</v>
      </c>
      <c r="E15">
        <v>5016.82</v>
      </c>
      <c r="F15" s="3">
        <f t="shared" si="5"/>
        <v>5016.6574999999993</v>
      </c>
      <c r="G15">
        <f t="shared" si="6"/>
        <v>2.5195287257738812</v>
      </c>
      <c r="H15">
        <f t="shared" si="4"/>
        <v>573.05278622499986</v>
      </c>
      <c r="I15">
        <v>574</v>
      </c>
      <c r="J15" s="4">
        <f t="shared" si="7"/>
        <v>-1.6501982142859523E-3</v>
      </c>
    </row>
    <row r="16" spans="1:10" x14ac:dyDescent="0.25">
      <c r="A16">
        <v>410</v>
      </c>
      <c r="B16">
        <v>5295.7</v>
      </c>
      <c r="C16">
        <v>5299.16</v>
      </c>
      <c r="D16">
        <v>5293.55</v>
      </c>
      <c r="E16">
        <v>5306.53</v>
      </c>
      <c r="F16" s="3">
        <f t="shared" si="5"/>
        <v>5298.7349999999997</v>
      </c>
      <c r="G16">
        <f t="shared" si="6"/>
        <v>5.6873573242176114</v>
      </c>
      <c r="H16">
        <f t="shared" si="4"/>
        <v>605.27449904999992</v>
      </c>
      <c r="I16">
        <v>606</v>
      </c>
      <c r="J16" s="4">
        <f t="shared" si="7"/>
        <v>-1.1971962871288489E-3</v>
      </c>
    </row>
    <row r="17" spans="1:10" x14ac:dyDescent="0.25">
      <c r="A17">
        <v>380</v>
      </c>
      <c r="B17">
        <v>5540.01</v>
      </c>
      <c r="C17">
        <v>5552.04</v>
      </c>
      <c r="D17">
        <v>5539.39</v>
      </c>
      <c r="E17">
        <v>5560.61</v>
      </c>
      <c r="F17" s="3">
        <f t="shared" si="5"/>
        <v>5548.0124999999998</v>
      </c>
      <c r="G17">
        <f t="shared" si="6"/>
        <v>10.219348886629753</v>
      </c>
      <c r="H17">
        <f t="shared" si="4"/>
        <v>633.74946787499994</v>
      </c>
      <c r="I17">
        <v>633</v>
      </c>
      <c r="J17" s="4">
        <f t="shared" si="7"/>
        <v>1.1839934834122221E-3</v>
      </c>
    </row>
    <row r="19" spans="1:10" x14ac:dyDescent="0.25">
      <c r="B19" t="s">
        <v>42</v>
      </c>
    </row>
    <row r="20" spans="1:10" x14ac:dyDescent="0.25">
      <c r="B20" t="s">
        <v>23</v>
      </c>
      <c r="C20" t="s">
        <v>24</v>
      </c>
      <c r="D20" t="s">
        <v>25</v>
      </c>
      <c r="E20" t="s">
        <v>26</v>
      </c>
      <c r="F20" s="3" t="s">
        <v>27</v>
      </c>
      <c r="G20" t="s">
        <v>28</v>
      </c>
      <c r="H20" t="s">
        <v>43</v>
      </c>
      <c r="I20" s="3" t="s">
        <v>32</v>
      </c>
    </row>
    <row r="21" spans="1:10" x14ac:dyDescent="0.25">
      <c r="A21">
        <v>530</v>
      </c>
      <c r="B21">
        <v>1.6625300000000001</v>
      </c>
      <c r="C21">
        <v>1.66126</v>
      </c>
      <c r="D21">
        <v>1.66194</v>
      </c>
      <c r="E21">
        <v>1.6620900000000001</v>
      </c>
      <c r="F21" s="3">
        <f>AVERAGE(B21:E21)</f>
        <v>1.6619550000000001</v>
      </c>
      <c r="G21">
        <f>STDEV(B21:E21)</f>
        <v>5.2665611803786759E-4</v>
      </c>
      <c r="H21">
        <v>1.6559999999999999</v>
      </c>
      <c r="I21" s="4">
        <f>(F21-H21)/H21</f>
        <v>3.5960144927537165E-3</v>
      </c>
    </row>
    <row r="22" spans="1:10" x14ac:dyDescent="0.25">
      <c r="A22">
        <v>500</v>
      </c>
      <c r="B22">
        <v>1.05707</v>
      </c>
      <c r="C22">
        <v>1.05786</v>
      </c>
      <c r="D22">
        <v>1.05708</v>
      </c>
      <c r="E22">
        <v>1.0585899999999999</v>
      </c>
      <c r="F22" s="3">
        <f t="shared" ref="F22:F26" si="8">AVERAGE(B22:E22)</f>
        <v>1.05765</v>
      </c>
      <c r="G22">
        <f t="shared" ref="G22:G26" si="9">STDEV(B22:E22)</f>
        <v>7.2778201864749995E-4</v>
      </c>
      <c r="H22">
        <v>1.0529999999999999</v>
      </c>
      <c r="I22" s="4">
        <f t="shared" ref="I22:I26" si="10">(F22-H22)/H22</f>
        <v>4.4159544159544572E-3</v>
      </c>
    </row>
    <row r="23" spans="1:10" x14ac:dyDescent="0.25">
      <c r="A23">
        <v>470</v>
      </c>
      <c r="B23">
        <v>0.63960799999999995</v>
      </c>
      <c r="C23">
        <v>0.637598</v>
      </c>
      <c r="D23">
        <v>0.63889300000000004</v>
      </c>
      <c r="E23">
        <v>0.63756800000000002</v>
      </c>
      <c r="F23" s="3">
        <f t="shared" si="8"/>
        <v>0.63841674999999998</v>
      </c>
      <c r="G23">
        <f t="shared" si="9"/>
        <v>1.0060846137378134E-3</v>
      </c>
      <c r="H23">
        <v>0.63600000000000001</v>
      </c>
      <c r="I23" s="4">
        <f t="shared" si="10"/>
        <v>3.7999213836477476E-3</v>
      </c>
    </row>
    <row r="24" spans="1:10" x14ac:dyDescent="0.25">
      <c r="A24">
        <v>440</v>
      </c>
      <c r="B24">
        <v>0.35785800000000001</v>
      </c>
      <c r="C24">
        <v>0.35689300000000002</v>
      </c>
      <c r="D24">
        <v>0.35731099999999999</v>
      </c>
      <c r="E24">
        <v>0.357651</v>
      </c>
      <c r="F24" s="3">
        <f t="shared" si="8"/>
        <v>0.35742825</v>
      </c>
      <c r="G24">
        <f t="shared" si="9"/>
        <v>4.2211481455483652E-4</v>
      </c>
      <c r="H24">
        <v>0.35549999999999998</v>
      </c>
      <c r="I24" s="4">
        <f t="shared" si="10"/>
        <v>5.4240506329114495E-3</v>
      </c>
    </row>
    <row r="25" spans="1:10" x14ac:dyDescent="0.25">
      <c r="A25">
        <v>410</v>
      </c>
      <c r="B25">
        <v>0.18214900000000001</v>
      </c>
      <c r="C25">
        <v>0.182397</v>
      </c>
      <c r="D25">
        <v>0.18201100000000001</v>
      </c>
      <c r="E25">
        <v>0.181953</v>
      </c>
      <c r="F25" s="3">
        <f t="shared" si="8"/>
        <v>0.18212750000000003</v>
      </c>
      <c r="G25">
        <f t="shared" si="9"/>
        <v>1.9758120693358759E-4</v>
      </c>
      <c r="H25">
        <v>0.18099999999999999</v>
      </c>
      <c r="I25" s="4">
        <f t="shared" si="10"/>
        <v>6.2292817679559737E-3</v>
      </c>
    </row>
    <row r="26" spans="1:10" x14ac:dyDescent="0.25">
      <c r="A26">
        <v>380</v>
      </c>
      <c r="B26">
        <v>8.2154599999999994E-2</v>
      </c>
      <c r="C26">
        <v>8.1948999999999994E-2</v>
      </c>
      <c r="D26">
        <v>8.1584000000000004E-2</v>
      </c>
      <c r="E26">
        <v>8.1824599999999997E-2</v>
      </c>
      <c r="F26" s="3">
        <f t="shared" si="8"/>
        <v>8.1878050000000008E-2</v>
      </c>
      <c r="G26">
        <f t="shared" si="9"/>
        <v>2.3863229035484289E-4</v>
      </c>
      <c r="H26">
        <v>8.1900000000000001E-2</v>
      </c>
      <c r="I26" s="4">
        <f t="shared" si="10"/>
        <v>-2.680097680096802E-4</v>
      </c>
    </row>
    <row r="31" spans="1:10" x14ac:dyDescent="0.25">
      <c r="B31" t="s">
        <v>54</v>
      </c>
      <c r="C31">
        <v>42875</v>
      </c>
      <c r="D31" t="s">
        <v>55</v>
      </c>
    </row>
    <row r="32" spans="1:10" x14ac:dyDescent="0.25">
      <c r="B32" s="1" t="s">
        <v>30</v>
      </c>
      <c r="C32">
        <f>114.23/1000</f>
        <v>0.11423</v>
      </c>
      <c r="D32" t="s">
        <v>56</v>
      </c>
    </row>
    <row r="34" spans="1:13" x14ac:dyDescent="0.25">
      <c r="A34" t="s">
        <v>33</v>
      </c>
      <c r="B34" t="s">
        <v>34</v>
      </c>
      <c r="C34" t="s">
        <v>35</v>
      </c>
      <c r="D34" t="s">
        <v>36</v>
      </c>
      <c r="E34" t="s">
        <v>37</v>
      </c>
      <c r="F34" t="s">
        <v>38</v>
      </c>
      <c r="G34" t="s">
        <v>39</v>
      </c>
      <c r="H34" t="s">
        <v>57</v>
      </c>
      <c r="I34" t="s">
        <v>58</v>
      </c>
      <c r="J34" t="s">
        <v>59</v>
      </c>
      <c r="K34" t="s">
        <v>60</v>
      </c>
      <c r="L34" t="s">
        <v>61</v>
      </c>
      <c r="M34" t="s">
        <v>62</v>
      </c>
    </row>
    <row r="35" spans="1:13" x14ac:dyDescent="0.25">
      <c r="A35">
        <v>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f>B35-$B$35</f>
        <v>0</v>
      </c>
      <c r="I35">
        <f t="shared" ref="I35:M35" si="11">C35-$B$35</f>
        <v>0</v>
      </c>
      <c r="J35">
        <f t="shared" si="11"/>
        <v>0</v>
      </c>
      <c r="K35">
        <f t="shared" si="11"/>
        <v>0</v>
      </c>
      <c r="L35">
        <f t="shared" si="11"/>
        <v>0</v>
      </c>
      <c r="M35">
        <f t="shared" si="11"/>
        <v>0</v>
      </c>
    </row>
    <row r="36" spans="1:13" x14ac:dyDescent="0.25">
      <c r="A36">
        <v>1</v>
      </c>
      <c r="B36">
        <v>2.9784000000000002</v>
      </c>
      <c r="C36">
        <v>2.6616200000000001</v>
      </c>
      <c r="D36">
        <v>2.27196</v>
      </c>
      <c r="E36">
        <v>1.8160099999999999</v>
      </c>
      <c r="F36">
        <v>1.2496700000000001</v>
      </c>
      <c r="G36">
        <v>0.55606199999999995</v>
      </c>
      <c r="H36">
        <f>B36-$B$35</f>
        <v>1.9784000000000002</v>
      </c>
      <c r="I36">
        <f t="shared" ref="I36:I37" si="12">C36-$B$35</f>
        <v>1.6616200000000001</v>
      </c>
      <c r="J36">
        <f t="shared" ref="J36:J37" si="13">D36-$B$35</f>
        <v>1.27196</v>
      </c>
      <c r="K36">
        <f t="shared" ref="K36:K37" si="14">E36-$B$35</f>
        <v>0.8160099999999999</v>
      </c>
      <c r="L36">
        <f t="shared" ref="L36:L37" si="15">F36-$B$35</f>
        <v>0.24967000000000006</v>
      </c>
      <c r="M36">
        <f t="shared" ref="M36:M37" si="16">G36-$B$35</f>
        <v>-0.44393800000000005</v>
      </c>
    </row>
    <row r="37" spans="1:13" x14ac:dyDescent="0.25">
      <c r="A37">
        <v>2</v>
      </c>
      <c r="B37">
        <v>4.3121</v>
      </c>
      <c r="C37">
        <v>3.6856399999999998</v>
      </c>
      <c r="D37">
        <v>2.9232300000000002</v>
      </c>
      <c r="E37">
        <v>2.01702</v>
      </c>
      <c r="F37">
        <v>0.900335</v>
      </c>
      <c r="G37">
        <v>-0.46587699999999999</v>
      </c>
      <c r="H37">
        <f t="shared" ref="H37:H99" si="17">B37-$B$35</f>
        <v>3.3121</v>
      </c>
      <c r="I37">
        <f t="shared" si="12"/>
        <v>2.6856399999999998</v>
      </c>
      <c r="J37">
        <f t="shared" si="13"/>
        <v>1.9232300000000002</v>
      </c>
      <c r="K37">
        <f t="shared" si="14"/>
        <v>1.01702</v>
      </c>
      <c r="L37">
        <f t="shared" si="15"/>
        <v>-9.9665000000000004E-2</v>
      </c>
      <c r="M37">
        <f t="shared" si="16"/>
        <v>-1.4658769999999999</v>
      </c>
    </row>
    <row r="38" spans="1:13" x14ac:dyDescent="0.25">
      <c r="A38">
        <v>3</v>
      </c>
      <c r="B38">
        <v>5.2931999999999997</v>
      </c>
      <c r="C38">
        <v>4.3600599999999998</v>
      </c>
      <c r="D38">
        <v>3.2407900000000001</v>
      </c>
      <c r="E38">
        <v>1.8919299999999999</v>
      </c>
      <c r="F38">
        <v>0.24180299999999999</v>
      </c>
      <c r="G38">
        <v>-1.7826200000000001</v>
      </c>
      <c r="H38">
        <f t="shared" si="17"/>
        <v>4.2931999999999997</v>
      </c>
      <c r="I38">
        <f t="shared" ref="I38:I101" si="18">C38-$B$35</f>
        <v>3.3600599999999998</v>
      </c>
      <c r="J38">
        <f t="shared" ref="J38:J101" si="19">D38-$B$35</f>
        <v>2.2407900000000001</v>
      </c>
      <c r="K38">
        <f t="shared" ref="K38:K101" si="20">E38-$B$35</f>
        <v>0.89192999999999989</v>
      </c>
      <c r="L38">
        <f t="shared" ref="L38:L101" si="21">F38-$B$35</f>
        <v>-0.75819700000000001</v>
      </c>
      <c r="M38">
        <f t="shared" ref="M38:M101" si="22">G38-$B$35</f>
        <v>-2.7826200000000001</v>
      </c>
    </row>
    <row r="39" spans="1:13" x14ac:dyDescent="0.25">
      <c r="A39">
        <v>4</v>
      </c>
      <c r="B39">
        <v>6.0364000000000004</v>
      </c>
      <c r="C39">
        <v>4.8077800000000002</v>
      </c>
      <c r="D39">
        <v>3.33595</v>
      </c>
      <c r="E39">
        <v>1.5576399999999999</v>
      </c>
      <c r="F39">
        <v>-0.61602999999999997</v>
      </c>
      <c r="G39">
        <v>-3.2724500000000001</v>
      </c>
      <c r="H39">
        <f t="shared" si="17"/>
        <v>5.0364000000000004</v>
      </c>
      <c r="I39">
        <f t="shared" si="18"/>
        <v>3.8077800000000002</v>
      </c>
      <c r="J39">
        <f t="shared" si="19"/>
        <v>2.33595</v>
      </c>
      <c r="K39">
        <f t="shared" si="20"/>
        <v>0.55763999999999991</v>
      </c>
      <c r="L39">
        <f t="shared" si="21"/>
        <v>-1.6160299999999999</v>
      </c>
      <c r="M39">
        <f t="shared" si="22"/>
        <v>-4.2724500000000001</v>
      </c>
    </row>
    <row r="40" spans="1:13" x14ac:dyDescent="0.25">
      <c r="A40">
        <v>5</v>
      </c>
      <c r="B40">
        <v>6.6101000000000001</v>
      </c>
      <c r="C40">
        <v>5.0918999999999999</v>
      </c>
      <c r="D40">
        <v>3.2690100000000002</v>
      </c>
      <c r="E40">
        <v>1.0774600000000001</v>
      </c>
      <c r="F40">
        <v>-1.59666</v>
      </c>
      <c r="G40">
        <v>-4.87059</v>
      </c>
      <c r="H40">
        <f t="shared" si="17"/>
        <v>5.6101000000000001</v>
      </c>
      <c r="I40">
        <f t="shared" si="18"/>
        <v>4.0918999999999999</v>
      </c>
      <c r="J40">
        <f t="shared" si="19"/>
        <v>2.2690100000000002</v>
      </c>
      <c r="K40">
        <f t="shared" si="20"/>
        <v>7.7460000000000084E-2</v>
      </c>
      <c r="L40">
        <f t="shared" si="21"/>
        <v>-2.59666</v>
      </c>
      <c r="M40">
        <f t="shared" si="22"/>
        <v>-5.87059</v>
      </c>
    </row>
    <row r="41" spans="1:13" x14ac:dyDescent="0.25">
      <c r="A41">
        <v>6</v>
      </c>
      <c r="B41">
        <v>7.0491999999999999</v>
      </c>
      <c r="C41">
        <v>5.2519099999999996</v>
      </c>
      <c r="D41">
        <v>3.08968</v>
      </c>
      <c r="E41">
        <v>0.49066700000000002</v>
      </c>
      <c r="F41">
        <v>-2.6720899999999999</v>
      </c>
      <c r="G41">
        <v>-6.5454299999999996</v>
      </c>
      <c r="H41">
        <f t="shared" si="17"/>
        <v>6.0491999999999999</v>
      </c>
      <c r="I41">
        <f t="shared" si="18"/>
        <v>4.2519099999999996</v>
      </c>
      <c r="J41">
        <f t="shared" si="19"/>
        <v>2.08968</v>
      </c>
      <c r="K41">
        <f t="shared" si="20"/>
        <v>-0.50933300000000004</v>
      </c>
      <c r="L41">
        <f t="shared" si="21"/>
        <v>-3.6720899999999999</v>
      </c>
      <c r="M41">
        <f t="shared" si="22"/>
        <v>-7.5454299999999996</v>
      </c>
    </row>
    <row r="42" spans="1:13" x14ac:dyDescent="0.25">
      <c r="A42">
        <v>7</v>
      </c>
      <c r="B42">
        <v>7.3795000000000002</v>
      </c>
      <c r="C42">
        <v>5.3126300000000004</v>
      </c>
      <c r="D42">
        <v>2.82314</v>
      </c>
      <c r="E42">
        <v>-0.17202200000000001</v>
      </c>
      <c r="F42">
        <v>-3.81223</v>
      </c>
      <c r="G42">
        <v>-8.2650699999999997</v>
      </c>
      <c r="H42">
        <f t="shared" si="17"/>
        <v>6.3795000000000002</v>
      </c>
      <c r="I42">
        <f t="shared" si="18"/>
        <v>4.3126300000000004</v>
      </c>
      <c r="J42">
        <f t="shared" si="19"/>
        <v>1.82314</v>
      </c>
      <c r="K42">
        <f t="shared" si="20"/>
        <v>-1.1720220000000001</v>
      </c>
      <c r="L42">
        <f t="shared" si="21"/>
        <v>-4.8122299999999996</v>
      </c>
      <c r="M42">
        <f t="shared" si="22"/>
        <v>-9.2650699999999997</v>
      </c>
    </row>
    <row r="43" spans="1:13" x14ac:dyDescent="0.25">
      <c r="A43">
        <v>8</v>
      </c>
      <c r="B43">
        <v>7.6281999999999996</v>
      </c>
      <c r="C43">
        <v>5.2954499999999998</v>
      </c>
      <c r="D43">
        <v>2.4903</v>
      </c>
      <c r="E43">
        <v>-0.89491100000000001</v>
      </c>
      <c r="F43">
        <v>-4.9935600000000004</v>
      </c>
      <c r="G43">
        <v>-10.0007</v>
      </c>
      <c r="H43">
        <f t="shared" si="17"/>
        <v>6.6281999999999996</v>
      </c>
      <c r="I43">
        <f t="shared" si="18"/>
        <v>4.2954499999999998</v>
      </c>
      <c r="J43">
        <f t="shared" si="19"/>
        <v>1.4903</v>
      </c>
      <c r="K43">
        <f t="shared" si="20"/>
        <v>-1.894911</v>
      </c>
      <c r="L43">
        <f t="shared" si="21"/>
        <v>-5.9935600000000004</v>
      </c>
      <c r="M43">
        <f t="shared" si="22"/>
        <v>-11.0007</v>
      </c>
    </row>
    <row r="44" spans="1:13" x14ac:dyDescent="0.25">
      <c r="A44">
        <v>9</v>
      </c>
      <c r="B44">
        <v>7.8071000000000002</v>
      </c>
      <c r="C44">
        <v>5.21617</v>
      </c>
      <c r="D44">
        <v>2.1005600000000002</v>
      </c>
      <c r="E44">
        <v>-1.6543000000000001</v>
      </c>
      <c r="F44">
        <v>-6.2081900000000001</v>
      </c>
      <c r="G44">
        <v>-11.7475</v>
      </c>
      <c r="H44">
        <f t="shared" si="17"/>
        <v>6.8071000000000002</v>
      </c>
      <c r="I44">
        <f t="shared" si="18"/>
        <v>4.21617</v>
      </c>
      <c r="J44">
        <f t="shared" si="19"/>
        <v>1.1005600000000002</v>
      </c>
      <c r="K44">
        <f t="shared" si="20"/>
        <v>-2.6543000000000001</v>
      </c>
      <c r="L44">
        <f t="shared" si="21"/>
        <v>-7.2081900000000001</v>
      </c>
      <c r="M44">
        <f t="shared" si="22"/>
        <v>-12.7475</v>
      </c>
    </row>
    <row r="45" spans="1:13" x14ac:dyDescent="0.25">
      <c r="A45">
        <v>10</v>
      </c>
      <c r="B45">
        <v>7.9250999999999996</v>
      </c>
      <c r="C45">
        <v>5.0834900000000003</v>
      </c>
      <c r="D45">
        <v>1.6659299999999999</v>
      </c>
      <c r="E45">
        <v>-2.4499900000000001</v>
      </c>
      <c r="F45">
        <v>-7.44062</v>
      </c>
      <c r="G45">
        <v>-13.496499999999999</v>
      </c>
      <c r="H45">
        <f t="shared" si="17"/>
        <v>6.9250999999999996</v>
      </c>
      <c r="I45">
        <f t="shared" si="18"/>
        <v>4.0834900000000003</v>
      </c>
      <c r="J45">
        <f t="shared" si="19"/>
        <v>0.66592999999999991</v>
      </c>
      <c r="K45">
        <f t="shared" si="20"/>
        <v>-3.4499900000000001</v>
      </c>
      <c r="L45">
        <f t="shared" si="21"/>
        <v>-8.4406199999999991</v>
      </c>
      <c r="M45">
        <f t="shared" si="22"/>
        <v>-14.496499999999999</v>
      </c>
    </row>
    <row r="46" spans="1:13" x14ac:dyDescent="0.25">
      <c r="A46">
        <v>11</v>
      </c>
      <c r="B46">
        <v>7.9954999999999998</v>
      </c>
      <c r="C46">
        <v>4.9062099999999997</v>
      </c>
      <c r="D46">
        <v>1.2023900000000001</v>
      </c>
      <c r="E46">
        <v>-3.2646799999999998</v>
      </c>
      <c r="F46">
        <v>-8.6820599999999999</v>
      </c>
      <c r="G46">
        <v>-15.2355</v>
      </c>
      <c r="H46">
        <f t="shared" si="17"/>
        <v>6.9954999999999998</v>
      </c>
      <c r="I46">
        <f t="shared" si="18"/>
        <v>3.9062099999999997</v>
      </c>
      <c r="J46">
        <f t="shared" si="19"/>
        <v>0.20239000000000007</v>
      </c>
      <c r="K46">
        <f t="shared" si="20"/>
        <v>-4.2646800000000002</v>
      </c>
      <c r="L46">
        <f t="shared" si="21"/>
        <v>-9.6820599999999999</v>
      </c>
      <c r="M46">
        <f t="shared" si="22"/>
        <v>-16.235500000000002</v>
      </c>
    </row>
    <row r="47" spans="1:13" x14ac:dyDescent="0.25">
      <c r="A47">
        <v>12</v>
      </c>
      <c r="B47">
        <v>8.0244</v>
      </c>
      <c r="C47">
        <v>4.6961300000000001</v>
      </c>
      <c r="D47">
        <v>0.70775299999999997</v>
      </c>
      <c r="E47">
        <v>-4.0993700000000004</v>
      </c>
      <c r="F47">
        <v>-9.9257899999999992</v>
      </c>
      <c r="G47">
        <v>-16.9573</v>
      </c>
      <c r="H47">
        <f t="shared" si="17"/>
        <v>7.0244</v>
      </c>
      <c r="I47">
        <f t="shared" si="18"/>
        <v>3.6961300000000001</v>
      </c>
      <c r="J47">
        <f t="shared" si="19"/>
        <v>-0.29224700000000003</v>
      </c>
      <c r="K47">
        <f t="shared" si="20"/>
        <v>-5.0993700000000004</v>
      </c>
      <c r="L47">
        <f t="shared" si="21"/>
        <v>-10.925789999999999</v>
      </c>
      <c r="M47">
        <f t="shared" si="22"/>
        <v>-17.9573</v>
      </c>
    </row>
    <row r="48" spans="1:13" x14ac:dyDescent="0.25">
      <c r="A48">
        <v>13</v>
      </c>
      <c r="B48">
        <v>8.0154999999999994</v>
      </c>
      <c r="C48">
        <v>4.46035</v>
      </c>
      <c r="D48">
        <v>0.19481599999999999</v>
      </c>
      <c r="E48">
        <v>-4.9423599999999999</v>
      </c>
      <c r="F48">
        <v>-11.1607</v>
      </c>
      <c r="G48">
        <v>-18.650500000000001</v>
      </c>
      <c r="H48">
        <f t="shared" si="17"/>
        <v>7.0154999999999994</v>
      </c>
      <c r="I48">
        <f t="shared" si="18"/>
        <v>3.46035</v>
      </c>
      <c r="J48">
        <f t="shared" si="19"/>
        <v>-0.80518400000000001</v>
      </c>
      <c r="K48">
        <f t="shared" si="20"/>
        <v>-5.9423599999999999</v>
      </c>
      <c r="L48">
        <f t="shared" si="21"/>
        <v>-12.1607</v>
      </c>
      <c r="M48">
        <f t="shared" si="22"/>
        <v>-19.650500000000001</v>
      </c>
    </row>
    <row r="49" spans="1:13" x14ac:dyDescent="0.25">
      <c r="A49">
        <v>14</v>
      </c>
      <c r="B49">
        <v>7.9806999999999997</v>
      </c>
      <c r="C49">
        <v>4.1984700000000004</v>
      </c>
      <c r="D49">
        <v>-0.33562199999999998</v>
      </c>
      <c r="E49">
        <v>-5.7891399999999997</v>
      </c>
      <c r="F49">
        <v>-12.383100000000001</v>
      </c>
      <c r="G49">
        <v>-20.3141</v>
      </c>
      <c r="H49">
        <f t="shared" si="17"/>
        <v>6.9806999999999997</v>
      </c>
      <c r="I49">
        <f t="shared" si="18"/>
        <v>3.1984700000000004</v>
      </c>
      <c r="J49">
        <f t="shared" si="19"/>
        <v>-1.3356219999999999</v>
      </c>
      <c r="K49">
        <f t="shared" si="20"/>
        <v>-6.7891399999999997</v>
      </c>
      <c r="L49">
        <f t="shared" si="21"/>
        <v>-13.383100000000001</v>
      </c>
      <c r="M49">
        <f t="shared" si="22"/>
        <v>-21.3141</v>
      </c>
    </row>
    <row r="50" spans="1:13" x14ac:dyDescent="0.25">
      <c r="A50">
        <v>15</v>
      </c>
      <c r="B50">
        <v>7.9169999999999998</v>
      </c>
      <c r="C50">
        <v>3.92279</v>
      </c>
      <c r="D50">
        <v>-0.87325900000000001</v>
      </c>
      <c r="E50">
        <v>-6.6380299999999997</v>
      </c>
      <c r="F50">
        <v>-13.5929</v>
      </c>
      <c r="G50">
        <v>-21.9421</v>
      </c>
      <c r="H50">
        <f t="shared" si="17"/>
        <v>6.9169999999999998</v>
      </c>
      <c r="I50">
        <f t="shared" si="18"/>
        <v>2.92279</v>
      </c>
      <c r="J50">
        <f t="shared" si="19"/>
        <v>-1.873259</v>
      </c>
      <c r="K50">
        <f t="shared" si="20"/>
        <v>-7.6380299999999997</v>
      </c>
      <c r="L50">
        <f t="shared" si="21"/>
        <v>-14.5929</v>
      </c>
      <c r="M50">
        <f t="shared" si="22"/>
        <v>-22.9421</v>
      </c>
    </row>
    <row r="51" spans="1:13" x14ac:dyDescent="0.25">
      <c r="A51">
        <v>16</v>
      </c>
      <c r="B51">
        <v>7.8371000000000004</v>
      </c>
      <c r="C51">
        <v>3.6305999999999998</v>
      </c>
      <c r="D51">
        <v>-1.4149</v>
      </c>
      <c r="E51">
        <v>-7.4842199999999997</v>
      </c>
      <c r="F51">
        <v>-14.792899999999999</v>
      </c>
      <c r="G51">
        <v>-23.5397</v>
      </c>
      <c r="H51">
        <f t="shared" si="17"/>
        <v>6.8371000000000004</v>
      </c>
      <c r="I51">
        <f t="shared" si="18"/>
        <v>2.6305999999999998</v>
      </c>
      <c r="J51">
        <f t="shared" si="19"/>
        <v>-2.4149000000000003</v>
      </c>
      <c r="K51">
        <f t="shared" si="20"/>
        <v>-8.4842200000000005</v>
      </c>
      <c r="L51">
        <f t="shared" si="21"/>
        <v>-15.792899999999999</v>
      </c>
      <c r="M51">
        <f t="shared" si="22"/>
        <v>-24.5397</v>
      </c>
    </row>
    <row r="52" spans="1:13" x14ac:dyDescent="0.25">
      <c r="A52">
        <v>17</v>
      </c>
      <c r="B52">
        <v>7.7366999999999999</v>
      </c>
      <c r="C52">
        <v>3.3342200000000002</v>
      </c>
      <c r="D52">
        <v>-1.96123</v>
      </c>
      <c r="E52">
        <v>-8.3217099999999995</v>
      </c>
      <c r="F52">
        <v>-15.975099999999999</v>
      </c>
      <c r="G52">
        <v>-25.099799999999998</v>
      </c>
      <c r="H52">
        <f t="shared" si="17"/>
        <v>6.7366999999999999</v>
      </c>
      <c r="I52">
        <f t="shared" si="18"/>
        <v>2.3342200000000002</v>
      </c>
      <c r="J52">
        <f t="shared" si="19"/>
        <v>-2.96123</v>
      </c>
      <c r="K52">
        <f t="shared" si="20"/>
        <v>-9.3217099999999995</v>
      </c>
      <c r="L52">
        <f t="shared" si="21"/>
        <v>-16.975099999999998</v>
      </c>
      <c r="M52">
        <f t="shared" si="22"/>
        <v>-26.099799999999998</v>
      </c>
    </row>
    <row r="53" spans="1:13" x14ac:dyDescent="0.25">
      <c r="A53">
        <v>18</v>
      </c>
      <c r="B53">
        <v>7.6196000000000002</v>
      </c>
      <c r="C53">
        <v>3.0217399999999999</v>
      </c>
      <c r="D53">
        <v>-2.5170699999999999</v>
      </c>
      <c r="E53">
        <v>-9.1488999999999994</v>
      </c>
      <c r="F53">
        <v>-17.130199999999999</v>
      </c>
      <c r="G53">
        <v>-26.623000000000001</v>
      </c>
      <c r="H53">
        <f t="shared" si="17"/>
        <v>6.6196000000000002</v>
      </c>
      <c r="I53">
        <f t="shared" si="18"/>
        <v>2.0217399999999999</v>
      </c>
      <c r="J53">
        <f t="shared" si="19"/>
        <v>-3.5170699999999999</v>
      </c>
      <c r="K53">
        <f t="shared" si="20"/>
        <v>-10.148899999999999</v>
      </c>
      <c r="L53">
        <f t="shared" si="21"/>
        <v>-18.130199999999999</v>
      </c>
      <c r="M53">
        <f t="shared" si="22"/>
        <v>-27.623000000000001</v>
      </c>
    </row>
    <row r="54" spans="1:13" x14ac:dyDescent="0.25">
      <c r="A54">
        <v>19</v>
      </c>
      <c r="B54">
        <v>7.4919000000000002</v>
      </c>
      <c r="C54">
        <v>2.70356</v>
      </c>
      <c r="D54">
        <v>-3.0620099999999999</v>
      </c>
      <c r="E54">
        <v>-9.9655900000000006</v>
      </c>
      <c r="F54">
        <v>-18.265999999999998</v>
      </c>
      <c r="G54">
        <v>-28.112300000000001</v>
      </c>
      <c r="H54">
        <f t="shared" si="17"/>
        <v>6.4919000000000002</v>
      </c>
      <c r="I54">
        <f t="shared" si="18"/>
        <v>1.70356</v>
      </c>
      <c r="J54">
        <f t="shared" si="19"/>
        <v>-4.0620099999999999</v>
      </c>
      <c r="K54">
        <f t="shared" si="20"/>
        <v>-10.965590000000001</v>
      </c>
      <c r="L54">
        <f t="shared" si="21"/>
        <v>-19.265999999999998</v>
      </c>
      <c r="M54">
        <f t="shared" si="22"/>
        <v>-29.112300000000001</v>
      </c>
    </row>
    <row r="55" spans="1:13" x14ac:dyDescent="0.25">
      <c r="A55">
        <v>20</v>
      </c>
      <c r="B55">
        <v>7.3540000000000001</v>
      </c>
      <c r="C55">
        <v>2.3788800000000001</v>
      </c>
      <c r="D55">
        <v>-3.6128499999999999</v>
      </c>
      <c r="E55">
        <v>-10.7699</v>
      </c>
      <c r="F55">
        <v>-19.376799999999999</v>
      </c>
      <c r="G55">
        <v>-29.560300000000002</v>
      </c>
      <c r="H55">
        <f t="shared" si="17"/>
        <v>6.3540000000000001</v>
      </c>
      <c r="I55">
        <f t="shared" si="18"/>
        <v>1.3788800000000001</v>
      </c>
      <c r="J55">
        <f t="shared" si="19"/>
        <v>-4.6128499999999999</v>
      </c>
      <c r="K55">
        <f t="shared" si="20"/>
        <v>-11.7699</v>
      </c>
      <c r="L55">
        <f t="shared" si="21"/>
        <v>-20.376799999999999</v>
      </c>
      <c r="M55">
        <f t="shared" si="22"/>
        <v>-30.560300000000002</v>
      </c>
    </row>
    <row r="56" spans="1:13" x14ac:dyDescent="0.25">
      <c r="A56">
        <v>21</v>
      </c>
      <c r="B56">
        <v>7.21</v>
      </c>
      <c r="C56">
        <v>2.0552000000000001</v>
      </c>
      <c r="D56">
        <v>-4.1540800000000004</v>
      </c>
      <c r="E56">
        <v>-11.5654</v>
      </c>
      <c r="F56">
        <v>-20.473400000000002</v>
      </c>
      <c r="G56">
        <v>-30.969200000000001</v>
      </c>
      <c r="H56">
        <f t="shared" si="17"/>
        <v>6.21</v>
      </c>
      <c r="I56">
        <f t="shared" si="18"/>
        <v>1.0552000000000001</v>
      </c>
      <c r="J56">
        <f t="shared" si="19"/>
        <v>-5.1540800000000004</v>
      </c>
      <c r="K56">
        <f t="shared" si="20"/>
        <v>-12.5654</v>
      </c>
      <c r="L56">
        <f t="shared" si="21"/>
        <v>-21.473400000000002</v>
      </c>
      <c r="M56">
        <f t="shared" si="22"/>
        <v>-31.969200000000001</v>
      </c>
    </row>
    <row r="57" spans="1:13" x14ac:dyDescent="0.25">
      <c r="A57">
        <v>22</v>
      </c>
      <c r="B57">
        <v>7.0625999999999998</v>
      </c>
      <c r="C57">
        <v>1.73502</v>
      </c>
      <c r="D57">
        <v>-4.6857199999999999</v>
      </c>
      <c r="E57">
        <v>-12.3423</v>
      </c>
      <c r="F57">
        <v>-21.539899999999999</v>
      </c>
      <c r="G57">
        <v>-32.3444</v>
      </c>
      <c r="H57">
        <f t="shared" si="17"/>
        <v>6.0625999999999998</v>
      </c>
      <c r="I57">
        <f t="shared" si="18"/>
        <v>0.73502000000000001</v>
      </c>
      <c r="J57">
        <f t="shared" si="19"/>
        <v>-5.6857199999999999</v>
      </c>
      <c r="K57">
        <f t="shared" si="20"/>
        <v>-13.3423</v>
      </c>
      <c r="L57">
        <f t="shared" si="21"/>
        <v>-22.539899999999999</v>
      </c>
      <c r="M57">
        <f t="shared" si="22"/>
        <v>-33.3444</v>
      </c>
    </row>
    <row r="58" spans="1:13" x14ac:dyDescent="0.25">
      <c r="A58">
        <v>23</v>
      </c>
      <c r="B58">
        <v>6.9132999999999996</v>
      </c>
      <c r="C58">
        <v>1.4065399999999999</v>
      </c>
      <c r="D58">
        <v>-5.21136</v>
      </c>
      <c r="E58">
        <v>-13.103899999999999</v>
      </c>
      <c r="F58">
        <v>-22.575800000000001</v>
      </c>
      <c r="G58">
        <v>-33.685299999999998</v>
      </c>
      <c r="H58">
        <f t="shared" si="17"/>
        <v>5.9132999999999996</v>
      </c>
      <c r="I58">
        <f t="shared" si="18"/>
        <v>0.4065399999999999</v>
      </c>
      <c r="J58">
        <f t="shared" si="19"/>
        <v>-6.21136</v>
      </c>
      <c r="K58">
        <f t="shared" si="20"/>
        <v>-14.103899999999999</v>
      </c>
      <c r="L58">
        <f t="shared" si="21"/>
        <v>-23.575800000000001</v>
      </c>
      <c r="M58">
        <f t="shared" si="22"/>
        <v>-34.685299999999998</v>
      </c>
    </row>
    <row r="59" spans="1:13" x14ac:dyDescent="0.25">
      <c r="A59">
        <v>24</v>
      </c>
      <c r="B59">
        <v>6.7511999999999999</v>
      </c>
      <c r="C59">
        <v>1.08036</v>
      </c>
      <c r="D59">
        <v>-5.7276899999999999</v>
      </c>
      <c r="E59">
        <v>-13.854900000000001</v>
      </c>
      <c r="F59">
        <v>-23.587800000000001</v>
      </c>
      <c r="G59">
        <v>-34.988799999999998</v>
      </c>
      <c r="H59">
        <f t="shared" si="17"/>
        <v>5.7511999999999999</v>
      </c>
      <c r="I59">
        <f t="shared" si="18"/>
        <v>8.0359999999999987E-2</v>
      </c>
      <c r="J59">
        <f t="shared" si="19"/>
        <v>-6.7276899999999999</v>
      </c>
      <c r="K59">
        <f t="shared" si="20"/>
        <v>-14.854900000000001</v>
      </c>
      <c r="L59">
        <f t="shared" si="21"/>
        <v>-24.587800000000001</v>
      </c>
      <c r="M59">
        <f t="shared" si="22"/>
        <v>-35.988799999999998</v>
      </c>
    </row>
    <row r="60" spans="1:13" x14ac:dyDescent="0.25">
      <c r="A60">
        <v>25</v>
      </c>
      <c r="B60">
        <v>6.5887000000000002</v>
      </c>
      <c r="C60">
        <v>0.76177499999999998</v>
      </c>
      <c r="D60">
        <v>-6.2349300000000003</v>
      </c>
      <c r="E60">
        <v>-14.584199999999999</v>
      </c>
      <c r="F60">
        <v>-24.5732</v>
      </c>
      <c r="G60">
        <v>-36.257599999999996</v>
      </c>
      <c r="H60">
        <f t="shared" si="17"/>
        <v>5.5887000000000002</v>
      </c>
      <c r="I60">
        <f t="shared" si="18"/>
        <v>-0.23822500000000002</v>
      </c>
      <c r="J60">
        <f t="shared" si="19"/>
        <v>-7.2349300000000003</v>
      </c>
      <c r="K60">
        <f t="shared" si="20"/>
        <v>-15.584199999999999</v>
      </c>
      <c r="L60">
        <f t="shared" si="21"/>
        <v>-25.5732</v>
      </c>
      <c r="M60">
        <f t="shared" si="22"/>
        <v>-37.257599999999996</v>
      </c>
    </row>
    <row r="61" spans="1:13" x14ac:dyDescent="0.25">
      <c r="A61">
        <v>26</v>
      </c>
      <c r="B61">
        <v>6.4245999999999999</v>
      </c>
      <c r="C61">
        <v>0.44579400000000002</v>
      </c>
      <c r="D61">
        <v>-6.7275700000000001</v>
      </c>
      <c r="E61">
        <v>-15.2989</v>
      </c>
      <c r="F61">
        <v>-25.5383</v>
      </c>
      <c r="G61">
        <v>-37.487499999999997</v>
      </c>
      <c r="H61">
        <f t="shared" si="17"/>
        <v>5.4245999999999999</v>
      </c>
      <c r="I61">
        <f t="shared" si="18"/>
        <v>-0.55420599999999998</v>
      </c>
      <c r="J61">
        <f t="shared" si="19"/>
        <v>-7.7275700000000001</v>
      </c>
      <c r="K61">
        <f t="shared" si="20"/>
        <v>-16.2989</v>
      </c>
      <c r="L61">
        <f t="shared" si="21"/>
        <v>-26.5383</v>
      </c>
      <c r="M61">
        <f t="shared" si="22"/>
        <v>-38.487499999999997</v>
      </c>
    </row>
    <row r="62" spans="1:13" x14ac:dyDescent="0.25">
      <c r="A62">
        <v>27</v>
      </c>
      <c r="B62">
        <v>6.2622999999999998</v>
      </c>
      <c r="C62">
        <v>0.13691300000000001</v>
      </c>
      <c r="D62">
        <v>-7.2152099999999999</v>
      </c>
      <c r="E62">
        <v>-15.9902</v>
      </c>
      <c r="F62">
        <v>-26.470600000000001</v>
      </c>
      <c r="G62">
        <v>-38.681800000000003</v>
      </c>
      <c r="H62">
        <f t="shared" si="17"/>
        <v>5.2622999999999998</v>
      </c>
      <c r="I62">
        <f t="shared" si="18"/>
        <v>-0.86308699999999994</v>
      </c>
      <c r="J62">
        <f t="shared" si="19"/>
        <v>-8.215209999999999</v>
      </c>
      <c r="K62">
        <f t="shared" si="20"/>
        <v>-16.990200000000002</v>
      </c>
      <c r="L62">
        <f t="shared" si="21"/>
        <v>-27.470600000000001</v>
      </c>
      <c r="M62">
        <f t="shared" si="22"/>
        <v>-39.681800000000003</v>
      </c>
    </row>
    <row r="63" spans="1:13" x14ac:dyDescent="0.25">
      <c r="A63">
        <v>28</v>
      </c>
      <c r="B63">
        <v>6.1</v>
      </c>
      <c r="C63">
        <v>-0.170268</v>
      </c>
      <c r="D63">
        <v>-7.69034</v>
      </c>
      <c r="E63">
        <v>-16.6675</v>
      </c>
      <c r="F63">
        <v>-27.367799999999999</v>
      </c>
      <c r="G63">
        <v>-39.832099999999997</v>
      </c>
      <c r="H63">
        <f t="shared" si="17"/>
        <v>5.0999999999999996</v>
      </c>
      <c r="I63">
        <f t="shared" si="18"/>
        <v>-1.1702680000000001</v>
      </c>
      <c r="J63">
        <f t="shared" si="19"/>
        <v>-8.6903399999999991</v>
      </c>
      <c r="K63">
        <f t="shared" si="20"/>
        <v>-17.6675</v>
      </c>
      <c r="L63">
        <f t="shared" si="21"/>
        <v>-28.367799999999999</v>
      </c>
      <c r="M63">
        <f t="shared" si="22"/>
        <v>-40.832099999999997</v>
      </c>
    </row>
    <row r="64" spans="1:13" x14ac:dyDescent="0.25">
      <c r="A64">
        <v>29</v>
      </c>
      <c r="B64">
        <v>5.9359000000000002</v>
      </c>
      <c r="C64">
        <v>-0.46924900000000003</v>
      </c>
      <c r="D64">
        <v>-8.1500800000000009</v>
      </c>
      <c r="E64">
        <v>-17.319199999999999</v>
      </c>
      <c r="F64">
        <v>-28.247399999999999</v>
      </c>
      <c r="G64">
        <v>-40.954799999999999</v>
      </c>
      <c r="H64">
        <f t="shared" si="17"/>
        <v>4.9359000000000002</v>
      </c>
      <c r="I64">
        <f t="shared" si="18"/>
        <v>-1.469249</v>
      </c>
      <c r="J64">
        <f t="shared" si="19"/>
        <v>-9.1500800000000009</v>
      </c>
      <c r="K64">
        <f t="shared" si="20"/>
        <v>-18.319199999999999</v>
      </c>
      <c r="L64">
        <f t="shared" si="21"/>
        <v>-29.247399999999999</v>
      </c>
      <c r="M64">
        <f t="shared" si="22"/>
        <v>-41.954799999999999</v>
      </c>
    </row>
    <row r="65" spans="1:13" x14ac:dyDescent="0.25">
      <c r="A65">
        <v>30</v>
      </c>
      <c r="B65">
        <v>5.7759999999999998</v>
      </c>
      <c r="C65">
        <v>-0.76083000000000001</v>
      </c>
      <c r="D65">
        <v>-8.6032200000000003</v>
      </c>
      <c r="E65">
        <v>-17.956</v>
      </c>
      <c r="F65">
        <v>-29.099900000000002</v>
      </c>
      <c r="G65">
        <v>-42.04</v>
      </c>
      <c r="H65">
        <f t="shared" si="17"/>
        <v>4.7759999999999998</v>
      </c>
      <c r="I65">
        <f t="shared" si="18"/>
        <v>-1.7608299999999999</v>
      </c>
      <c r="J65">
        <f t="shared" si="19"/>
        <v>-9.6032200000000003</v>
      </c>
      <c r="K65">
        <f t="shared" si="20"/>
        <v>-18.956</v>
      </c>
      <c r="L65">
        <f t="shared" si="21"/>
        <v>-30.099900000000002</v>
      </c>
      <c r="M65">
        <f t="shared" si="22"/>
        <v>-43.04</v>
      </c>
    </row>
    <row r="66" spans="1:13" x14ac:dyDescent="0.25">
      <c r="A66">
        <v>31</v>
      </c>
      <c r="B66">
        <v>5.6166</v>
      </c>
      <c r="C66">
        <v>-1.0476099999999999</v>
      </c>
      <c r="D66">
        <v>-9.0325600000000001</v>
      </c>
      <c r="E66">
        <v>-18.5763</v>
      </c>
      <c r="F66">
        <v>-29.921099999999999</v>
      </c>
      <c r="G66">
        <v>-43.097099999999998</v>
      </c>
      <c r="H66">
        <f t="shared" si="17"/>
        <v>4.6166</v>
      </c>
      <c r="I66">
        <f t="shared" si="18"/>
        <v>-2.0476099999999997</v>
      </c>
      <c r="J66">
        <f t="shared" si="19"/>
        <v>-10.03256</v>
      </c>
      <c r="K66">
        <f t="shared" si="20"/>
        <v>-19.5763</v>
      </c>
      <c r="L66">
        <f t="shared" si="21"/>
        <v>-30.921099999999999</v>
      </c>
      <c r="M66">
        <f t="shared" si="22"/>
        <v>-44.097099999999998</v>
      </c>
    </row>
    <row r="67" spans="1:13" x14ac:dyDescent="0.25">
      <c r="A67">
        <v>32</v>
      </c>
      <c r="B67">
        <v>5.4650999999999996</v>
      </c>
      <c r="C67">
        <v>-1.32959</v>
      </c>
      <c r="D67">
        <v>-9.4559899999999999</v>
      </c>
      <c r="E67">
        <v>-19.166499999999999</v>
      </c>
      <c r="F67">
        <v>-30.721</v>
      </c>
      <c r="G67">
        <v>-44.120800000000003</v>
      </c>
      <c r="H67">
        <f t="shared" si="17"/>
        <v>4.4650999999999996</v>
      </c>
      <c r="I67">
        <f t="shared" si="18"/>
        <v>-2.32959</v>
      </c>
      <c r="J67">
        <f t="shared" si="19"/>
        <v>-10.45599</v>
      </c>
      <c r="K67">
        <f t="shared" si="20"/>
        <v>-20.166499999999999</v>
      </c>
      <c r="L67">
        <f t="shared" si="21"/>
        <v>-31.721</v>
      </c>
      <c r="M67">
        <f t="shared" si="22"/>
        <v>-45.120800000000003</v>
      </c>
    </row>
    <row r="68" spans="1:13" x14ac:dyDescent="0.25">
      <c r="A68">
        <v>33</v>
      </c>
      <c r="B68">
        <v>5.3167999999999997</v>
      </c>
      <c r="C68">
        <v>-1.60137</v>
      </c>
      <c r="D68">
        <v>-9.8697300000000006</v>
      </c>
      <c r="E68">
        <v>-19.741900000000001</v>
      </c>
      <c r="F68">
        <v>-31.491199999999999</v>
      </c>
      <c r="G68">
        <v>-45.113599999999998</v>
      </c>
      <c r="H68">
        <f t="shared" si="17"/>
        <v>4.3167999999999997</v>
      </c>
      <c r="I68">
        <f t="shared" si="18"/>
        <v>-2.6013700000000002</v>
      </c>
      <c r="J68">
        <f t="shared" si="19"/>
        <v>-10.869730000000001</v>
      </c>
      <c r="K68">
        <f t="shared" si="20"/>
        <v>-20.741900000000001</v>
      </c>
      <c r="L68">
        <f t="shared" si="21"/>
        <v>-32.491199999999999</v>
      </c>
      <c r="M68">
        <f t="shared" si="22"/>
        <v>-46.113599999999998</v>
      </c>
    </row>
    <row r="69" spans="1:13" x14ac:dyDescent="0.25">
      <c r="A69">
        <v>34</v>
      </c>
      <c r="B69">
        <v>5.17</v>
      </c>
      <c r="C69">
        <v>-1.8588499999999999</v>
      </c>
      <c r="D69">
        <v>-10.2644</v>
      </c>
      <c r="E69">
        <v>-20.299199999999999</v>
      </c>
      <c r="F69">
        <v>-32.231299999999997</v>
      </c>
      <c r="G69">
        <v>-46.073099999999997</v>
      </c>
      <c r="H69">
        <f t="shared" si="17"/>
        <v>4.17</v>
      </c>
      <c r="I69">
        <f t="shared" si="18"/>
        <v>-2.8588499999999999</v>
      </c>
      <c r="J69">
        <f t="shared" si="19"/>
        <v>-11.2644</v>
      </c>
      <c r="K69">
        <f t="shared" si="20"/>
        <v>-21.299199999999999</v>
      </c>
      <c r="L69">
        <f t="shared" si="21"/>
        <v>-33.231299999999997</v>
      </c>
      <c r="M69">
        <f t="shared" si="22"/>
        <v>-47.073099999999997</v>
      </c>
    </row>
    <row r="70" spans="1:13" x14ac:dyDescent="0.25">
      <c r="A70">
        <v>35</v>
      </c>
      <c r="B70">
        <v>5.0273000000000003</v>
      </c>
      <c r="C70">
        <v>-2.1147300000000002</v>
      </c>
      <c r="D70">
        <v>-10.649900000000001</v>
      </c>
      <c r="E70">
        <v>-20.842700000000001</v>
      </c>
      <c r="F70">
        <v>-32.9512</v>
      </c>
      <c r="G70">
        <v>-46.997</v>
      </c>
      <c r="H70">
        <f t="shared" si="17"/>
        <v>4.0273000000000003</v>
      </c>
      <c r="I70">
        <f t="shared" si="18"/>
        <v>-3.1147300000000002</v>
      </c>
      <c r="J70">
        <f t="shared" si="19"/>
        <v>-11.649900000000001</v>
      </c>
      <c r="K70">
        <f t="shared" si="20"/>
        <v>-21.842700000000001</v>
      </c>
      <c r="L70">
        <f t="shared" si="21"/>
        <v>-33.9512</v>
      </c>
      <c r="M70">
        <f t="shared" si="22"/>
        <v>-47.997</v>
      </c>
    </row>
    <row r="71" spans="1:13" x14ac:dyDescent="0.25">
      <c r="A71">
        <v>36</v>
      </c>
      <c r="B71">
        <v>4.8891</v>
      </c>
      <c r="C71">
        <v>-2.3595199999999998</v>
      </c>
      <c r="D71">
        <v>-11.0189</v>
      </c>
      <c r="E71">
        <v>-21.3522</v>
      </c>
      <c r="F71">
        <v>-33.646999999999998</v>
      </c>
      <c r="G71">
        <v>-47.892499999999998</v>
      </c>
      <c r="H71">
        <f t="shared" si="17"/>
        <v>3.8891</v>
      </c>
      <c r="I71">
        <f t="shared" si="18"/>
        <v>-3.3595199999999998</v>
      </c>
      <c r="J71">
        <f t="shared" si="19"/>
        <v>-12.0189</v>
      </c>
      <c r="K71">
        <f t="shared" si="20"/>
        <v>-22.3522</v>
      </c>
      <c r="L71">
        <f t="shared" si="21"/>
        <v>-34.646999999999998</v>
      </c>
      <c r="M71">
        <f t="shared" si="22"/>
        <v>-48.892499999999998</v>
      </c>
    </row>
    <row r="72" spans="1:13" x14ac:dyDescent="0.25">
      <c r="A72">
        <v>37</v>
      </c>
      <c r="B72">
        <v>4.7583900000000003</v>
      </c>
      <c r="C72">
        <v>-2.5922999999999998</v>
      </c>
      <c r="D72">
        <v>-11.376099999999999</v>
      </c>
      <c r="E72">
        <v>-21.8477</v>
      </c>
      <c r="F72">
        <v>-34.313299999999998</v>
      </c>
      <c r="G72">
        <v>-48.751100000000001</v>
      </c>
      <c r="H72">
        <f t="shared" si="17"/>
        <v>3.7583900000000003</v>
      </c>
      <c r="I72">
        <f t="shared" si="18"/>
        <v>-3.5922999999999998</v>
      </c>
      <c r="J72">
        <f t="shared" si="19"/>
        <v>-12.376099999999999</v>
      </c>
      <c r="K72">
        <f t="shared" si="20"/>
        <v>-22.8477</v>
      </c>
      <c r="L72">
        <f t="shared" si="21"/>
        <v>-35.313299999999998</v>
      </c>
      <c r="M72">
        <f t="shared" si="22"/>
        <v>-49.751100000000001</v>
      </c>
    </row>
    <row r="73" spans="1:13" x14ac:dyDescent="0.25">
      <c r="A73">
        <v>38</v>
      </c>
      <c r="B73">
        <v>4.63009</v>
      </c>
      <c r="C73">
        <v>-2.8153800000000002</v>
      </c>
      <c r="D73">
        <v>-11.719099999999999</v>
      </c>
      <c r="E73">
        <v>-22.331900000000001</v>
      </c>
      <c r="F73">
        <v>-34.952100000000002</v>
      </c>
      <c r="G73">
        <v>-49.5764</v>
      </c>
      <c r="H73">
        <f t="shared" si="17"/>
        <v>3.63009</v>
      </c>
      <c r="I73">
        <f t="shared" si="18"/>
        <v>-3.8153800000000002</v>
      </c>
      <c r="J73">
        <f t="shared" si="19"/>
        <v>-12.719099999999999</v>
      </c>
      <c r="K73">
        <f t="shared" si="20"/>
        <v>-23.331900000000001</v>
      </c>
      <c r="L73">
        <f t="shared" si="21"/>
        <v>-35.952100000000002</v>
      </c>
      <c r="M73">
        <f t="shared" si="22"/>
        <v>-50.5764</v>
      </c>
    </row>
    <row r="74" spans="1:13" x14ac:dyDescent="0.25">
      <c r="A74">
        <v>39</v>
      </c>
      <c r="B74">
        <v>4.5091900000000003</v>
      </c>
      <c r="C74">
        <v>-3.0186600000000001</v>
      </c>
      <c r="D74">
        <v>-12.045500000000001</v>
      </c>
      <c r="E74">
        <v>-22.7927</v>
      </c>
      <c r="F74">
        <v>-35.567900000000002</v>
      </c>
      <c r="G74">
        <v>-50.360900000000001</v>
      </c>
      <c r="H74">
        <f t="shared" si="17"/>
        <v>3.5091900000000003</v>
      </c>
      <c r="I74">
        <f t="shared" si="18"/>
        <v>-4.0186600000000006</v>
      </c>
      <c r="J74">
        <f t="shared" si="19"/>
        <v>-13.045500000000001</v>
      </c>
      <c r="K74">
        <f t="shared" si="20"/>
        <v>-23.7927</v>
      </c>
      <c r="L74">
        <f t="shared" si="21"/>
        <v>-36.567900000000002</v>
      </c>
      <c r="M74">
        <f t="shared" si="22"/>
        <v>-51.360900000000001</v>
      </c>
    </row>
    <row r="75" spans="1:13" x14ac:dyDescent="0.25">
      <c r="A75">
        <v>40</v>
      </c>
      <c r="B75">
        <v>4.3928900000000004</v>
      </c>
      <c r="C75">
        <v>-3.2203400000000002</v>
      </c>
      <c r="D75">
        <v>-12.352499999999999</v>
      </c>
      <c r="E75">
        <v>-23.228999999999999</v>
      </c>
      <c r="F75">
        <v>-36.1526</v>
      </c>
      <c r="G75">
        <v>-51.124400000000001</v>
      </c>
      <c r="H75">
        <f t="shared" si="17"/>
        <v>3.3928900000000004</v>
      </c>
      <c r="I75">
        <f t="shared" si="18"/>
        <v>-4.2203400000000002</v>
      </c>
      <c r="J75">
        <f t="shared" si="19"/>
        <v>-13.352499999999999</v>
      </c>
      <c r="K75">
        <f t="shared" si="20"/>
        <v>-24.228999999999999</v>
      </c>
      <c r="L75">
        <f t="shared" si="21"/>
        <v>-37.1526</v>
      </c>
      <c r="M75">
        <f t="shared" si="22"/>
        <v>-52.124400000000001</v>
      </c>
    </row>
    <row r="76" spans="1:13" x14ac:dyDescent="0.25">
      <c r="A76">
        <v>41</v>
      </c>
      <c r="B76">
        <v>4.2866900000000001</v>
      </c>
      <c r="C76">
        <v>-3.4125200000000002</v>
      </c>
      <c r="D76">
        <v>-12.640499999999999</v>
      </c>
      <c r="E76">
        <v>-23.643000000000001</v>
      </c>
      <c r="F76">
        <v>-36.713299999999997</v>
      </c>
      <c r="G76">
        <v>-51.8538</v>
      </c>
      <c r="H76">
        <f t="shared" si="17"/>
        <v>3.2866900000000001</v>
      </c>
      <c r="I76">
        <f t="shared" si="18"/>
        <v>-4.4125200000000007</v>
      </c>
      <c r="J76">
        <f t="shared" si="19"/>
        <v>-13.640499999999999</v>
      </c>
      <c r="K76">
        <f t="shared" si="20"/>
        <v>-24.643000000000001</v>
      </c>
      <c r="L76">
        <f t="shared" si="21"/>
        <v>-37.713299999999997</v>
      </c>
      <c r="M76">
        <f t="shared" si="22"/>
        <v>-52.8538</v>
      </c>
    </row>
    <row r="77" spans="1:13" x14ac:dyDescent="0.25">
      <c r="A77">
        <v>42</v>
      </c>
      <c r="B77">
        <v>4.1804899999999998</v>
      </c>
      <c r="C77">
        <v>-3.5924</v>
      </c>
      <c r="D77">
        <v>-12.9185</v>
      </c>
      <c r="E77">
        <v>-24.0426</v>
      </c>
      <c r="F77">
        <v>-37.257100000000001</v>
      </c>
      <c r="G77">
        <v>-52.558399999999999</v>
      </c>
      <c r="H77">
        <f t="shared" si="17"/>
        <v>3.1804899999999998</v>
      </c>
      <c r="I77">
        <f t="shared" si="18"/>
        <v>-4.5923999999999996</v>
      </c>
      <c r="J77">
        <f t="shared" si="19"/>
        <v>-13.9185</v>
      </c>
      <c r="K77">
        <f t="shared" si="20"/>
        <v>-25.0426</v>
      </c>
      <c r="L77">
        <f t="shared" si="21"/>
        <v>-38.257100000000001</v>
      </c>
      <c r="M77">
        <f t="shared" si="22"/>
        <v>-53.558399999999999</v>
      </c>
    </row>
    <row r="78" spans="1:13" x14ac:dyDescent="0.25">
      <c r="A78">
        <v>43</v>
      </c>
      <c r="B78">
        <v>4.0803900000000004</v>
      </c>
      <c r="C78">
        <v>-3.7631800000000002</v>
      </c>
      <c r="D78">
        <v>-13.187200000000001</v>
      </c>
      <c r="E78">
        <v>-24.4209</v>
      </c>
      <c r="F78">
        <v>-37.770600000000002</v>
      </c>
      <c r="G78">
        <v>-53.233699999999999</v>
      </c>
      <c r="H78">
        <f t="shared" si="17"/>
        <v>3.0803900000000004</v>
      </c>
      <c r="I78">
        <f t="shared" si="18"/>
        <v>-4.7631800000000002</v>
      </c>
      <c r="J78">
        <f t="shared" si="19"/>
        <v>-14.187200000000001</v>
      </c>
      <c r="K78">
        <f t="shared" si="20"/>
        <v>-25.4209</v>
      </c>
      <c r="L78">
        <f t="shared" si="21"/>
        <v>-38.770600000000002</v>
      </c>
      <c r="M78">
        <f t="shared" si="22"/>
        <v>-54.233699999999999</v>
      </c>
    </row>
    <row r="79" spans="1:13" x14ac:dyDescent="0.25">
      <c r="A79">
        <v>44</v>
      </c>
      <c r="B79">
        <v>3.9865900000000001</v>
      </c>
      <c r="C79">
        <v>-3.9242599999999999</v>
      </c>
      <c r="D79">
        <v>-13.433400000000001</v>
      </c>
      <c r="E79">
        <v>-24.775099999999998</v>
      </c>
      <c r="F79">
        <v>-38.2577</v>
      </c>
      <c r="G79">
        <v>-53.876399999999997</v>
      </c>
      <c r="H79">
        <f t="shared" si="17"/>
        <v>2.9865900000000001</v>
      </c>
      <c r="I79">
        <f t="shared" si="18"/>
        <v>-4.9242600000000003</v>
      </c>
      <c r="J79">
        <f t="shared" si="19"/>
        <v>-14.433400000000001</v>
      </c>
      <c r="K79">
        <f t="shared" si="20"/>
        <v>-25.775099999999998</v>
      </c>
      <c r="L79">
        <f t="shared" si="21"/>
        <v>-39.2577</v>
      </c>
      <c r="M79">
        <f t="shared" si="22"/>
        <v>-54.876399999999997</v>
      </c>
    </row>
    <row r="80" spans="1:13" x14ac:dyDescent="0.25">
      <c r="A80">
        <v>45</v>
      </c>
      <c r="B80">
        <v>3.9052899999999999</v>
      </c>
      <c r="C80">
        <v>-4.0751400000000002</v>
      </c>
      <c r="D80">
        <v>-13.6646</v>
      </c>
      <c r="E80">
        <v>-25.113700000000001</v>
      </c>
      <c r="F80">
        <v>-38.729700000000001</v>
      </c>
      <c r="G80">
        <v>-54.486400000000003</v>
      </c>
      <c r="H80">
        <f t="shared" si="17"/>
        <v>2.9052899999999999</v>
      </c>
      <c r="I80">
        <f t="shared" si="18"/>
        <v>-5.0751400000000002</v>
      </c>
      <c r="J80">
        <f t="shared" si="19"/>
        <v>-14.6646</v>
      </c>
      <c r="K80">
        <f t="shared" si="20"/>
        <v>-26.113700000000001</v>
      </c>
      <c r="L80">
        <f t="shared" si="21"/>
        <v>-39.729700000000001</v>
      </c>
      <c r="M80">
        <f t="shared" si="22"/>
        <v>-55.486400000000003</v>
      </c>
    </row>
    <row r="81" spans="1:13" x14ac:dyDescent="0.25">
      <c r="A81">
        <v>46</v>
      </c>
      <c r="B81">
        <v>3.82979</v>
      </c>
      <c r="C81">
        <v>-4.2228300000000001</v>
      </c>
      <c r="D81">
        <v>-13.8851</v>
      </c>
      <c r="E81">
        <v>-25.4374</v>
      </c>
      <c r="F81">
        <v>-39.174700000000001</v>
      </c>
      <c r="G81">
        <v>-55.078800000000001</v>
      </c>
      <c r="H81">
        <f t="shared" si="17"/>
        <v>2.82979</v>
      </c>
      <c r="I81">
        <f t="shared" si="18"/>
        <v>-5.2228300000000001</v>
      </c>
      <c r="J81">
        <f t="shared" si="19"/>
        <v>-14.8851</v>
      </c>
      <c r="K81">
        <f t="shared" si="20"/>
        <v>-26.4374</v>
      </c>
      <c r="L81">
        <f t="shared" si="21"/>
        <v>-40.174700000000001</v>
      </c>
      <c r="M81">
        <f t="shared" si="22"/>
        <v>-56.078800000000001</v>
      </c>
    </row>
    <row r="82" spans="1:13" x14ac:dyDescent="0.25">
      <c r="A82">
        <v>47</v>
      </c>
      <c r="B82">
        <v>3.7620900000000002</v>
      </c>
      <c r="C82">
        <v>-4.3500100000000002</v>
      </c>
      <c r="D82">
        <v>-14.0863</v>
      </c>
      <c r="E82">
        <v>-25.7346</v>
      </c>
      <c r="F82">
        <v>-39.595799999999997</v>
      </c>
      <c r="G82">
        <v>-55.633800000000001</v>
      </c>
      <c r="H82">
        <f t="shared" si="17"/>
        <v>2.7620900000000002</v>
      </c>
      <c r="I82">
        <f t="shared" si="18"/>
        <v>-5.3500100000000002</v>
      </c>
      <c r="J82">
        <f t="shared" si="19"/>
        <v>-15.0863</v>
      </c>
      <c r="K82">
        <f t="shared" si="20"/>
        <v>-26.7346</v>
      </c>
      <c r="L82">
        <f t="shared" si="21"/>
        <v>-40.595799999999997</v>
      </c>
      <c r="M82">
        <f t="shared" si="22"/>
        <v>-56.633800000000001</v>
      </c>
    </row>
    <row r="83" spans="1:13" x14ac:dyDescent="0.25">
      <c r="A83">
        <v>48</v>
      </c>
      <c r="B83">
        <v>3.7033900000000002</v>
      </c>
      <c r="C83">
        <v>-4.4605899999999998</v>
      </c>
      <c r="D83">
        <v>-14.273</v>
      </c>
      <c r="E83">
        <v>-26.0152</v>
      </c>
      <c r="F83">
        <v>-39.998600000000003</v>
      </c>
      <c r="G83">
        <v>-56.155099999999997</v>
      </c>
      <c r="H83">
        <f t="shared" si="17"/>
        <v>2.7033900000000002</v>
      </c>
      <c r="I83">
        <f t="shared" si="18"/>
        <v>-5.4605899999999998</v>
      </c>
      <c r="J83">
        <f t="shared" si="19"/>
        <v>-15.273</v>
      </c>
      <c r="K83">
        <f t="shared" si="20"/>
        <v>-27.0152</v>
      </c>
      <c r="L83">
        <f t="shared" si="21"/>
        <v>-40.998600000000003</v>
      </c>
      <c r="M83">
        <f t="shared" si="22"/>
        <v>-57.155099999999997</v>
      </c>
    </row>
    <row r="84" spans="1:13" x14ac:dyDescent="0.25">
      <c r="A84">
        <v>49</v>
      </c>
      <c r="B84">
        <v>3.65049</v>
      </c>
      <c r="C84">
        <v>-4.5685700000000002</v>
      </c>
      <c r="D84">
        <v>-14.4457</v>
      </c>
      <c r="E84">
        <v>-26.279599999999999</v>
      </c>
      <c r="F84">
        <v>-40.368000000000002</v>
      </c>
      <c r="G84">
        <v>-56.645800000000001</v>
      </c>
      <c r="H84">
        <f t="shared" si="17"/>
        <v>2.65049</v>
      </c>
      <c r="I84">
        <f t="shared" si="18"/>
        <v>-5.5685700000000002</v>
      </c>
      <c r="J84">
        <f t="shared" si="19"/>
        <v>-15.4457</v>
      </c>
      <c r="K84">
        <f t="shared" si="20"/>
        <v>-27.279599999999999</v>
      </c>
      <c r="L84">
        <f t="shared" si="21"/>
        <v>-41.368000000000002</v>
      </c>
      <c r="M84">
        <f t="shared" si="22"/>
        <v>-57.645800000000001</v>
      </c>
    </row>
    <row r="85" spans="1:13" x14ac:dyDescent="0.25">
      <c r="A85">
        <v>50</v>
      </c>
      <c r="B85">
        <v>3.6026899999999999</v>
      </c>
      <c r="C85">
        <v>-4.6637500000000003</v>
      </c>
      <c r="D85">
        <v>-14.598699999999999</v>
      </c>
      <c r="E85">
        <v>-26.517499999999998</v>
      </c>
      <c r="F85">
        <v>-40.722900000000003</v>
      </c>
      <c r="G85">
        <v>-57.122599999999998</v>
      </c>
      <c r="H85">
        <f t="shared" si="17"/>
        <v>2.6026899999999999</v>
      </c>
      <c r="I85">
        <f t="shared" si="18"/>
        <v>-5.6637500000000003</v>
      </c>
      <c r="J85">
        <f t="shared" si="19"/>
        <v>-15.598699999999999</v>
      </c>
      <c r="K85">
        <f t="shared" si="20"/>
        <v>-27.517499999999998</v>
      </c>
      <c r="L85">
        <f t="shared" si="21"/>
        <v>-41.722900000000003</v>
      </c>
      <c r="M85">
        <f t="shared" si="22"/>
        <v>-58.122599999999998</v>
      </c>
    </row>
    <row r="86" spans="1:13" x14ac:dyDescent="0.25">
      <c r="A86">
        <v>51</v>
      </c>
      <c r="B86">
        <v>3.5609899999999999</v>
      </c>
      <c r="C86">
        <v>-4.74613</v>
      </c>
      <c r="D86">
        <v>-14.7387</v>
      </c>
      <c r="E86">
        <v>-26.7332</v>
      </c>
      <c r="F86">
        <v>-41.042499999999997</v>
      </c>
      <c r="G86">
        <v>-57.557400000000001</v>
      </c>
      <c r="H86">
        <f t="shared" si="17"/>
        <v>2.5609899999999999</v>
      </c>
      <c r="I86">
        <f t="shared" si="18"/>
        <v>-5.74613</v>
      </c>
      <c r="J86">
        <f t="shared" si="19"/>
        <v>-15.7387</v>
      </c>
      <c r="K86">
        <f t="shared" si="20"/>
        <v>-27.7332</v>
      </c>
      <c r="L86">
        <f t="shared" si="21"/>
        <v>-42.042499999999997</v>
      </c>
      <c r="M86">
        <f t="shared" si="22"/>
        <v>-58.557400000000001</v>
      </c>
    </row>
    <row r="87" spans="1:13" x14ac:dyDescent="0.25">
      <c r="A87">
        <v>52</v>
      </c>
      <c r="B87">
        <v>3.5232899999999998</v>
      </c>
      <c r="C87">
        <v>-4.8185099999999998</v>
      </c>
      <c r="D87">
        <v>-14.8637</v>
      </c>
      <c r="E87">
        <v>-26.9422</v>
      </c>
      <c r="F87">
        <v>-41.332700000000003</v>
      </c>
      <c r="G87">
        <v>-57.9651</v>
      </c>
      <c r="H87">
        <f t="shared" si="17"/>
        <v>2.5232899999999998</v>
      </c>
      <c r="I87">
        <f t="shared" si="18"/>
        <v>-5.8185099999999998</v>
      </c>
      <c r="J87">
        <f t="shared" si="19"/>
        <v>-15.8637</v>
      </c>
      <c r="K87">
        <f t="shared" si="20"/>
        <v>-27.9422</v>
      </c>
      <c r="L87">
        <f t="shared" si="21"/>
        <v>-42.332700000000003</v>
      </c>
      <c r="M87">
        <f t="shared" si="22"/>
        <v>-58.9651</v>
      </c>
    </row>
    <row r="88" spans="1:13" x14ac:dyDescent="0.25">
      <c r="A88">
        <v>53</v>
      </c>
      <c r="B88">
        <v>3.49959</v>
      </c>
      <c r="C88">
        <v>-4.8732899999999999</v>
      </c>
      <c r="D88">
        <v>-14.9748</v>
      </c>
      <c r="E88">
        <v>-27.1328</v>
      </c>
      <c r="F88">
        <v>-41.5976</v>
      </c>
      <c r="G88">
        <v>-58.334800000000001</v>
      </c>
      <c r="H88">
        <f t="shared" si="17"/>
        <v>2.49959</v>
      </c>
      <c r="I88">
        <f t="shared" si="18"/>
        <v>-5.8732899999999999</v>
      </c>
      <c r="J88">
        <f t="shared" si="19"/>
        <v>-15.9748</v>
      </c>
      <c r="K88">
        <f t="shared" si="20"/>
        <v>-28.1328</v>
      </c>
      <c r="L88">
        <f t="shared" si="21"/>
        <v>-42.5976</v>
      </c>
      <c r="M88">
        <f t="shared" si="22"/>
        <v>-59.334800000000001</v>
      </c>
    </row>
    <row r="89" spans="1:13" x14ac:dyDescent="0.25">
      <c r="A89">
        <v>54</v>
      </c>
      <c r="B89">
        <v>3.4785900000000001</v>
      </c>
      <c r="C89">
        <v>-4.9302700000000002</v>
      </c>
      <c r="D89">
        <v>-15.071999999999999</v>
      </c>
      <c r="E89">
        <v>-27.293299999999999</v>
      </c>
      <c r="F89">
        <v>-41.849800000000002</v>
      </c>
      <c r="G89">
        <v>-58.682899999999997</v>
      </c>
      <c r="H89">
        <f t="shared" si="17"/>
        <v>2.4785900000000001</v>
      </c>
      <c r="I89">
        <f t="shared" si="18"/>
        <v>-5.9302700000000002</v>
      </c>
      <c r="J89">
        <f t="shared" si="19"/>
        <v>-16.071999999999999</v>
      </c>
      <c r="K89">
        <f t="shared" si="20"/>
        <v>-28.293299999999999</v>
      </c>
      <c r="L89">
        <f t="shared" si="21"/>
        <v>-42.849800000000002</v>
      </c>
      <c r="M89">
        <f t="shared" si="22"/>
        <v>-59.682899999999997</v>
      </c>
    </row>
    <row r="90" spans="1:13" x14ac:dyDescent="0.25">
      <c r="A90">
        <v>55</v>
      </c>
      <c r="B90">
        <v>3.46529</v>
      </c>
      <c r="C90">
        <v>-4.9641500000000001</v>
      </c>
      <c r="D90">
        <v>-15.1562</v>
      </c>
      <c r="E90">
        <v>-27.4421</v>
      </c>
      <c r="F90">
        <v>-42.069600000000001</v>
      </c>
      <c r="G90">
        <v>-59.006999999999998</v>
      </c>
      <c r="H90">
        <f t="shared" si="17"/>
        <v>2.46529</v>
      </c>
      <c r="I90">
        <f t="shared" si="18"/>
        <v>-5.9641500000000001</v>
      </c>
      <c r="J90">
        <f t="shared" si="19"/>
        <v>-16.156199999999998</v>
      </c>
      <c r="K90">
        <f t="shared" si="20"/>
        <v>-28.4421</v>
      </c>
      <c r="L90">
        <f t="shared" si="21"/>
        <v>-43.069600000000001</v>
      </c>
      <c r="M90">
        <f t="shared" si="22"/>
        <v>-60.006999999999998</v>
      </c>
    </row>
    <row r="91" spans="1:13" x14ac:dyDescent="0.25">
      <c r="A91">
        <v>56</v>
      </c>
      <c r="B91">
        <v>3.4619900000000001</v>
      </c>
      <c r="C91">
        <v>-4.9913400000000001</v>
      </c>
      <c r="D91">
        <v>-15.225099999999999</v>
      </c>
      <c r="E91">
        <v>-27.573799999999999</v>
      </c>
      <c r="F91">
        <v>-42.2742</v>
      </c>
      <c r="G91">
        <v>-59.313000000000002</v>
      </c>
      <c r="H91">
        <f t="shared" si="17"/>
        <v>2.4619900000000001</v>
      </c>
      <c r="I91">
        <f t="shared" si="18"/>
        <v>-5.9913400000000001</v>
      </c>
      <c r="J91">
        <f t="shared" si="19"/>
        <v>-16.225099999999998</v>
      </c>
      <c r="K91">
        <f t="shared" si="20"/>
        <v>-28.573799999999999</v>
      </c>
      <c r="L91">
        <f t="shared" si="21"/>
        <v>-43.2742</v>
      </c>
      <c r="M91">
        <f t="shared" si="22"/>
        <v>-60.313000000000002</v>
      </c>
    </row>
    <row r="92" spans="1:13" x14ac:dyDescent="0.25">
      <c r="A92">
        <v>57</v>
      </c>
      <c r="B92">
        <v>3.46489</v>
      </c>
      <c r="C92">
        <v>-5.0039199999999999</v>
      </c>
      <c r="D92">
        <v>-15.276199999999999</v>
      </c>
      <c r="E92">
        <v>-27.6721</v>
      </c>
      <c r="F92">
        <v>-42.449199999999998</v>
      </c>
      <c r="G92">
        <v>-59.5794</v>
      </c>
      <c r="H92">
        <f t="shared" si="17"/>
        <v>2.46489</v>
      </c>
      <c r="I92">
        <f t="shared" si="18"/>
        <v>-6.0039199999999999</v>
      </c>
      <c r="J92">
        <f t="shared" si="19"/>
        <v>-16.276199999999999</v>
      </c>
      <c r="K92">
        <f t="shared" si="20"/>
        <v>-28.6721</v>
      </c>
      <c r="L92">
        <f t="shared" si="21"/>
        <v>-43.449199999999998</v>
      </c>
      <c r="M92">
        <f t="shared" si="22"/>
        <v>-60.5794</v>
      </c>
    </row>
    <row r="93" spans="1:13" x14ac:dyDescent="0.25">
      <c r="A93">
        <v>58</v>
      </c>
      <c r="B93">
        <v>3.47349</v>
      </c>
      <c r="C93">
        <v>-5.0094000000000003</v>
      </c>
      <c r="D93">
        <v>-15.313499999999999</v>
      </c>
      <c r="E93">
        <v>-27.756599999999999</v>
      </c>
      <c r="F93">
        <v>-42.607199999999999</v>
      </c>
      <c r="G93">
        <v>-59.819099999999999</v>
      </c>
      <c r="H93">
        <f t="shared" si="17"/>
        <v>2.47349</v>
      </c>
      <c r="I93">
        <f t="shared" si="18"/>
        <v>-6.0094000000000003</v>
      </c>
      <c r="J93">
        <f t="shared" si="19"/>
        <v>-16.313499999999998</v>
      </c>
      <c r="K93">
        <f t="shared" si="20"/>
        <v>-28.756599999999999</v>
      </c>
      <c r="L93">
        <f t="shared" si="21"/>
        <v>-43.607199999999999</v>
      </c>
      <c r="M93">
        <f t="shared" si="22"/>
        <v>-60.819099999999999</v>
      </c>
    </row>
    <row r="94" spans="1:13" x14ac:dyDescent="0.25">
      <c r="A94">
        <v>59</v>
      </c>
      <c r="B94">
        <v>3.4923899999999999</v>
      </c>
      <c r="C94">
        <v>-5.0030799999999997</v>
      </c>
      <c r="D94">
        <v>-15.335000000000001</v>
      </c>
      <c r="E94">
        <v>-27.827100000000002</v>
      </c>
      <c r="F94">
        <v>-42.746200000000002</v>
      </c>
      <c r="G94">
        <v>-60.039499999999997</v>
      </c>
      <c r="H94">
        <f t="shared" si="17"/>
        <v>2.4923899999999999</v>
      </c>
      <c r="I94">
        <f t="shared" si="18"/>
        <v>-6.0030799999999997</v>
      </c>
      <c r="J94">
        <f t="shared" si="19"/>
        <v>-16.335000000000001</v>
      </c>
      <c r="K94">
        <f t="shared" si="20"/>
        <v>-28.827100000000002</v>
      </c>
      <c r="L94">
        <f t="shared" si="21"/>
        <v>-43.746200000000002</v>
      </c>
      <c r="M94">
        <f t="shared" si="22"/>
        <v>-61.039499999999997</v>
      </c>
    </row>
    <row r="95" spans="1:13" x14ac:dyDescent="0.25">
      <c r="A95">
        <v>60</v>
      </c>
      <c r="B95">
        <v>3.5162900000000001</v>
      </c>
      <c r="C95">
        <v>-4.9844600000000003</v>
      </c>
      <c r="D95">
        <v>-15.346299999999999</v>
      </c>
      <c r="E95">
        <v>-27.874300000000002</v>
      </c>
      <c r="F95">
        <v>-42.852200000000003</v>
      </c>
      <c r="G95">
        <v>-60.225099999999998</v>
      </c>
      <c r="H95">
        <f t="shared" si="17"/>
        <v>2.5162900000000001</v>
      </c>
      <c r="I95">
        <f t="shared" si="18"/>
        <v>-5.9844600000000003</v>
      </c>
      <c r="J95">
        <f t="shared" si="19"/>
        <v>-16.346299999999999</v>
      </c>
      <c r="K95">
        <f t="shared" si="20"/>
        <v>-28.874300000000002</v>
      </c>
      <c r="L95">
        <f t="shared" si="21"/>
        <v>-43.852200000000003</v>
      </c>
      <c r="M95">
        <f t="shared" si="22"/>
        <v>-61.225099999999998</v>
      </c>
    </row>
    <row r="96" spans="1:13" x14ac:dyDescent="0.25">
      <c r="A96">
        <v>61</v>
      </c>
      <c r="B96">
        <v>3.54819</v>
      </c>
      <c r="C96">
        <v>-4.9516400000000003</v>
      </c>
      <c r="D96">
        <v>-15.338200000000001</v>
      </c>
      <c r="E96">
        <v>-27.908100000000001</v>
      </c>
      <c r="F96">
        <v>-42.950200000000002</v>
      </c>
      <c r="G96">
        <v>-60.407400000000003</v>
      </c>
      <c r="H96">
        <f t="shared" si="17"/>
        <v>2.54819</v>
      </c>
      <c r="I96">
        <f t="shared" si="18"/>
        <v>-5.9516400000000003</v>
      </c>
      <c r="J96">
        <f t="shared" si="19"/>
        <v>-16.338200000000001</v>
      </c>
      <c r="K96">
        <f t="shared" si="20"/>
        <v>-28.908100000000001</v>
      </c>
      <c r="L96">
        <f t="shared" si="21"/>
        <v>-43.950200000000002</v>
      </c>
      <c r="M96">
        <f t="shared" si="22"/>
        <v>-61.407400000000003</v>
      </c>
    </row>
    <row r="97" spans="1:13" x14ac:dyDescent="0.25">
      <c r="A97">
        <v>62</v>
      </c>
      <c r="B97">
        <v>3.5882900000000002</v>
      </c>
      <c r="C97">
        <v>-4.90442</v>
      </c>
      <c r="D97">
        <v>-15.3101</v>
      </c>
      <c r="E97">
        <v>-27.919899999999998</v>
      </c>
      <c r="F97">
        <v>-43.014899999999997</v>
      </c>
      <c r="G97">
        <v>-60.551299999999998</v>
      </c>
      <c r="H97">
        <f t="shared" si="17"/>
        <v>2.5882900000000002</v>
      </c>
      <c r="I97">
        <f t="shared" si="18"/>
        <v>-5.90442</v>
      </c>
      <c r="J97">
        <f t="shared" si="19"/>
        <v>-16.310099999999998</v>
      </c>
      <c r="K97">
        <f t="shared" si="20"/>
        <v>-28.919899999999998</v>
      </c>
      <c r="L97">
        <f t="shared" si="21"/>
        <v>-44.014899999999997</v>
      </c>
      <c r="M97">
        <f t="shared" si="22"/>
        <v>-61.551299999999998</v>
      </c>
    </row>
    <row r="98" spans="1:13" x14ac:dyDescent="0.25">
      <c r="A98">
        <v>63</v>
      </c>
      <c r="B98">
        <v>3.6311900000000001</v>
      </c>
      <c r="C98">
        <v>-4.8543000000000003</v>
      </c>
      <c r="D98">
        <v>-15.273</v>
      </c>
      <c r="E98">
        <v>-27.907299999999999</v>
      </c>
      <c r="F98">
        <v>-43.0565</v>
      </c>
      <c r="G98">
        <v>-60.673499999999997</v>
      </c>
      <c r="H98">
        <f t="shared" si="17"/>
        <v>2.6311900000000001</v>
      </c>
      <c r="I98">
        <f t="shared" si="18"/>
        <v>-5.8543000000000003</v>
      </c>
      <c r="J98">
        <f t="shared" si="19"/>
        <v>-16.273</v>
      </c>
      <c r="K98">
        <f t="shared" si="20"/>
        <v>-28.907299999999999</v>
      </c>
      <c r="L98">
        <f t="shared" si="21"/>
        <v>-44.0565</v>
      </c>
      <c r="M98">
        <f t="shared" si="22"/>
        <v>-61.673499999999997</v>
      </c>
    </row>
    <row r="99" spans="1:13" x14ac:dyDescent="0.25">
      <c r="A99">
        <v>64</v>
      </c>
      <c r="B99">
        <v>3.68059</v>
      </c>
      <c r="C99">
        <v>-4.7919799999999997</v>
      </c>
      <c r="D99">
        <v>-15.2195</v>
      </c>
      <c r="E99">
        <v>-27.8857</v>
      </c>
      <c r="F99">
        <v>-43.080399999999997</v>
      </c>
      <c r="G99">
        <v>-60.761400000000002</v>
      </c>
      <c r="H99">
        <f t="shared" si="17"/>
        <v>2.68059</v>
      </c>
      <c r="I99">
        <f t="shared" si="18"/>
        <v>-5.7919799999999997</v>
      </c>
      <c r="J99">
        <f t="shared" si="19"/>
        <v>-16.2195</v>
      </c>
      <c r="K99">
        <f t="shared" si="20"/>
        <v>-28.8857</v>
      </c>
      <c r="L99">
        <f t="shared" si="21"/>
        <v>-44.080399999999997</v>
      </c>
      <c r="M99">
        <f t="shared" si="22"/>
        <v>-61.761400000000002</v>
      </c>
    </row>
    <row r="100" spans="1:13" x14ac:dyDescent="0.25">
      <c r="A100">
        <v>65</v>
      </c>
      <c r="B100">
        <v>3.7367900000000001</v>
      </c>
      <c r="C100">
        <v>-4.72166</v>
      </c>
      <c r="D100">
        <v>-15.150600000000001</v>
      </c>
      <c r="E100">
        <v>-27.8489</v>
      </c>
      <c r="F100">
        <v>-43.080500000000001</v>
      </c>
      <c r="G100">
        <v>-60.830199999999998</v>
      </c>
      <c r="H100">
        <f t="shared" ref="H100:H163" si="23">B100-$B$35</f>
        <v>2.7367900000000001</v>
      </c>
      <c r="I100">
        <f t="shared" si="18"/>
        <v>-5.72166</v>
      </c>
      <c r="J100">
        <f t="shared" si="19"/>
        <v>-16.150600000000001</v>
      </c>
      <c r="K100">
        <f t="shared" si="20"/>
        <v>-28.8489</v>
      </c>
      <c r="L100">
        <f t="shared" si="21"/>
        <v>-44.080500000000001</v>
      </c>
      <c r="M100">
        <f t="shared" si="22"/>
        <v>-61.830199999999998</v>
      </c>
    </row>
    <row r="101" spans="1:13" x14ac:dyDescent="0.25">
      <c r="A101">
        <v>66</v>
      </c>
      <c r="B101">
        <v>3.8049900000000001</v>
      </c>
      <c r="C101">
        <v>-4.6374500000000003</v>
      </c>
      <c r="D101">
        <v>-15.0626</v>
      </c>
      <c r="E101">
        <v>-27.783000000000001</v>
      </c>
      <c r="F101">
        <v>-43.0533</v>
      </c>
      <c r="G101">
        <v>-60.881999999999998</v>
      </c>
      <c r="H101">
        <f t="shared" si="23"/>
        <v>2.8049900000000001</v>
      </c>
      <c r="I101">
        <f t="shared" si="18"/>
        <v>-5.6374500000000003</v>
      </c>
      <c r="J101">
        <f t="shared" si="19"/>
        <v>-16.0626</v>
      </c>
      <c r="K101">
        <f t="shared" si="20"/>
        <v>-28.783000000000001</v>
      </c>
      <c r="L101">
        <f t="shared" si="21"/>
        <v>-44.0533</v>
      </c>
      <c r="M101">
        <f t="shared" si="22"/>
        <v>-61.881999999999998</v>
      </c>
    </row>
    <row r="102" spans="1:13" x14ac:dyDescent="0.25">
      <c r="A102">
        <v>67</v>
      </c>
      <c r="B102">
        <v>3.8738899999999998</v>
      </c>
      <c r="C102">
        <v>-4.5489300000000004</v>
      </c>
      <c r="D102">
        <v>-14.9635</v>
      </c>
      <c r="E102">
        <v>-27.696899999999999</v>
      </c>
      <c r="F102">
        <v>-43.008299999999998</v>
      </c>
      <c r="G102">
        <v>-60.896799999999999</v>
      </c>
      <c r="H102">
        <f t="shared" si="23"/>
        <v>2.8738899999999998</v>
      </c>
      <c r="I102">
        <f t="shared" ref="I102:I165" si="24">C102-$B$35</f>
        <v>-5.5489300000000004</v>
      </c>
      <c r="J102">
        <f t="shared" ref="J102:J165" si="25">D102-$B$35</f>
        <v>-15.9635</v>
      </c>
      <c r="K102">
        <f t="shared" ref="K102:K165" si="26">E102-$B$35</f>
        <v>-28.696899999999999</v>
      </c>
      <c r="L102">
        <f t="shared" ref="L102:L165" si="27">F102-$B$35</f>
        <v>-44.008299999999998</v>
      </c>
      <c r="M102">
        <f t="shared" ref="M102:M165" si="28">G102-$B$35</f>
        <v>-61.896799999999999</v>
      </c>
    </row>
    <row r="103" spans="1:13" x14ac:dyDescent="0.25">
      <c r="A103">
        <v>68</v>
      </c>
      <c r="B103">
        <v>3.9517899999999999</v>
      </c>
      <c r="C103">
        <v>-4.4414100000000003</v>
      </c>
      <c r="D103">
        <v>-14.8483</v>
      </c>
      <c r="E103">
        <v>-27.590699999999998</v>
      </c>
      <c r="F103">
        <v>-42.934199999999997</v>
      </c>
      <c r="G103">
        <v>-60.897399999999998</v>
      </c>
      <c r="H103">
        <f t="shared" si="23"/>
        <v>2.9517899999999999</v>
      </c>
      <c r="I103">
        <f t="shared" si="24"/>
        <v>-5.4414100000000003</v>
      </c>
      <c r="J103">
        <f t="shared" si="25"/>
        <v>-15.8483</v>
      </c>
      <c r="K103">
        <f t="shared" si="26"/>
        <v>-28.590699999999998</v>
      </c>
      <c r="L103">
        <f t="shared" si="27"/>
        <v>-43.934199999999997</v>
      </c>
      <c r="M103">
        <f t="shared" si="28"/>
        <v>-61.897399999999998</v>
      </c>
    </row>
    <row r="104" spans="1:13" x14ac:dyDescent="0.25">
      <c r="A104">
        <v>69</v>
      </c>
      <c r="B104">
        <v>4.0375899999999998</v>
      </c>
      <c r="C104">
        <v>-4.3337899999999996</v>
      </c>
      <c r="D104">
        <v>-14.7188</v>
      </c>
      <c r="E104">
        <v>-27.4664</v>
      </c>
      <c r="F104">
        <v>-42.8476</v>
      </c>
      <c r="G104">
        <v>-60.877099999999999</v>
      </c>
      <c r="H104">
        <f t="shared" si="23"/>
        <v>3.0375899999999998</v>
      </c>
      <c r="I104">
        <f t="shared" si="24"/>
        <v>-5.3337899999999996</v>
      </c>
      <c r="J104">
        <f t="shared" si="25"/>
        <v>-15.7188</v>
      </c>
      <c r="K104">
        <f t="shared" si="26"/>
        <v>-28.4664</v>
      </c>
      <c r="L104">
        <f t="shared" si="27"/>
        <v>-43.8476</v>
      </c>
      <c r="M104">
        <f t="shared" si="28"/>
        <v>-61.877099999999999</v>
      </c>
    </row>
    <row r="105" spans="1:13" x14ac:dyDescent="0.25">
      <c r="A105">
        <v>70</v>
      </c>
      <c r="B105">
        <v>4.1328899999999997</v>
      </c>
      <c r="C105">
        <v>-4.2108699999999999</v>
      </c>
      <c r="D105">
        <v>-14.5717</v>
      </c>
      <c r="E105">
        <v>-27.33</v>
      </c>
      <c r="F105">
        <v>-42.741599999999998</v>
      </c>
      <c r="G105">
        <v>-60.8277</v>
      </c>
      <c r="H105">
        <f t="shared" si="23"/>
        <v>3.1328899999999997</v>
      </c>
      <c r="I105">
        <f t="shared" si="24"/>
        <v>-5.2108699999999999</v>
      </c>
      <c r="J105">
        <f t="shared" si="25"/>
        <v>-15.5717</v>
      </c>
      <c r="K105">
        <f t="shared" si="26"/>
        <v>-28.33</v>
      </c>
      <c r="L105">
        <f t="shared" si="27"/>
        <v>-43.741599999999998</v>
      </c>
      <c r="M105">
        <f t="shared" si="28"/>
        <v>-61.8277</v>
      </c>
    </row>
    <row r="106" spans="1:13" x14ac:dyDescent="0.25">
      <c r="A106">
        <v>71</v>
      </c>
      <c r="B106">
        <v>4.2212899999999998</v>
      </c>
      <c r="C106">
        <v>-4.0730500000000003</v>
      </c>
      <c r="D106">
        <v>-14.411099999999999</v>
      </c>
      <c r="E106">
        <v>-27.1663</v>
      </c>
      <c r="F106">
        <v>-42.6096</v>
      </c>
      <c r="G106">
        <v>-60.758299999999998</v>
      </c>
      <c r="H106">
        <f t="shared" si="23"/>
        <v>3.2212899999999998</v>
      </c>
      <c r="I106">
        <f t="shared" si="24"/>
        <v>-5.0730500000000003</v>
      </c>
      <c r="J106">
        <f t="shared" si="25"/>
        <v>-15.411099999999999</v>
      </c>
      <c r="K106">
        <f t="shared" si="26"/>
        <v>-28.1663</v>
      </c>
      <c r="L106">
        <f t="shared" si="27"/>
        <v>-43.6096</v>
      </c>
      <c r="M106">
        <f t="shared" si="28"/>
        <v>-61.758299999999998</v>
      </c>
    </row>
    <row r="107" spans="1:13" x14ac:dyDescent="0.25">
      <c r="A107">
        <v>72</v>
      </c>
      <c r="B107">
        <v>4.3205900000000002</v>
      </c>
      <c r="C107">
        <v>-3.9270299999999998</v>
      </c>
      <c r="D107">
        <v>-14.2355</v>
      </c>
      <c r="E107">
        <v>-26.9863</v>
      </c>
      <c r="F107">
        <v>-42.447800000000001</v>
      </c>
      <c r="G107">
        <v>-60.657699999999998</v>
      </c>
      <c r="H107">
        <f t="shared" si="23"/>
        <v>3.3205900000000002</v>
      </c>
      <c r="I107">
        <f t="shared" si="24"/>
        <v>-4.9270300000000002</v>
      </c>
      <c r="J107">
        <f t="shared" si="25"/>
        <v>-15.2355</v>
      </c>
      <c r="K107">
        <f t="shared" si="26"/>
        <v>-27.9863</v>
      </c>
      <c r="L107">
        <f t="shared" si="27"/>
        <v>-43.447800000000001</v>
      </c>
      <c r="M107">
        <f t="shared" si="28"/>
        <v>-61.657699999999998</v>
      </c>
    </row>
    <row r="108" spans="1:13" x14ac:dyDescent="0.25">
      <c r="A108">
        <v>73</v>
      </c>
      <c r="B108">
        <v>4.42279</v>
      </c>
      <c r="C108">
        <v>-3.7740100000000001</v>
      </c>
      <c r="D108">
        <v>-14.047599999999999</v>
      </c>
      <c r="E108">
        <v>-26.785399999999999</v>
      </c>
      <c r="F108">
        <v>-42.270600000000002</v>
      </c>
      <c r="G108">
        <v>-60.536900000000003</v>
      </c>
      <c r="H108">
        <f t="shared" si="23"/>
        <v>3.42279</v>
      </c>
      <c r="I108">
        <f t="shared" si="24"/>
        <v>-4.7740100000000005</v>
      </c>
      <c r="J108">
        <f t="shared" si="25"/>
        <v>-15.047599999999999</v>
      </c>
      <c r="K108">
        <f t="shared" si="26"/>
        <v>-27.785399999999999</v>
      </c>
      <c r="L108">
        <f t="shared" si="27"/>
        <v>-43.270600000000002</v>
      </c>
      <c r="M108">
        <f t="shared" si="28"/>
        <v>-61.536900000000003</v>
      </c>
    </row>
    <row r="109" spans="1:13" x14ac:dyDescent="0.25">
      <c r="A109">
        <v>74</v>
      </c>
      <c r="B109">
        <v>4.53329</v>
      </c>
      <c r="C109">
        <v>-3.6114899999999999</v>
      </c>
      <c r="D109">
        <v>-13.850199999999999</v>
      </c>
      <c r="E109">
        <v>-26.5745</v>
      </c>
      <c r="F109">
        <v>-42.073700000000002</v>
      </c>
      <c r="G109">
        <v>-60.398099999999999</v>
      </c>
      <c r="H109">
        <f t="shared" si="23"/>
        <v>3.53329</v>
      </c>
      <c r="I109">
        <f t="shared" si="24"/>
        <v>-4.6114899999999999</v>
      </c>
      <c r="J109">
        <f t="shared" si="25"/>
        <v>-14.850199999999999</v>
      </c>
      <c r="K109">
        <f t="shared" si="26"/>
        <v>-27.5745</v>
      </c>
      <c r="L109">
        <f t="shared" si="27"/>
        <v>-43.073700000000002</v>
      </c>
      <c r="M109">
        <f t="shared" si="28"/>
        <v>-61.398099999999999</v>
      </c>
    </row>
    <row r="110" spans="1:13" x14ac:dyDescent="0.25">
      <c r="A110">
        <v>75</v>
      </c>
      <c r="B110">
        <v>4.65069</v>
      </c>
      <c r="C110">
        <v>-3.4389699999999999</v>
      </c>
      <c r="D110">
        <v>-13.6411</v>
      </c>
      <c r="E110">
        <v>-26.340599999999998</v>
      </c>
      <c r="F110">
        <v>-41.850499999999997</v>
      </c>
      <c r="G110">
        <v>-60.224899999999998</v>
      </c>
      <c r="H110">
        <f t="shared" si="23"/>
        <v>3.65069</v>
      </c>
      <c r="I110">
        <f t="shared" si="24"/>
        <v>-4.4389699999999994</v>
      </c>
      <c r="J110">
        <f t="shared" si="25"/>
        <v>-14.6411</v>
      </c>
      <c r="K110">
        <f t="shared" si="26"/>
        <v>-27.340599999999998</v>
      </c>
      <c r="L110">
        <f t="shared" si="27"/>
        <v>-42.850499999999997</v>
      </c>
      <c r="M110">
        <f t="shared" si="28"/>
        <v>-61.224899999999998</v>
      </c>
    </row>
    <row r="111" spans="1:13" x14ac:dyDescent="0.25">
      <c r="A111">
        <v>76</v>
      </c>
      <c r="B111">
        <v>4.76579</v>
      </c>
      <c r="C111">
        <v>-3.2551600000000001</v>
      </c>
      <c r="D111">
        <v>-13.4122</v>
      </c>
      <c r="E111">
        <v>-26.087399999999999</v>
      </c>
      <c r="F111">
        <v>-41.603099999999998</v>
      </c>
      <c r="G111">
        <v>-60.018099999999997</v>
      </c>
      <c r="H111">
        <f t="shared" si="23"/>
        <v>3.76579</v>
      </c>
      <c r="I111">
        <f t="shared" si="24"/>
        <v>-4.2551600000000001</v>
      </c>
      <c r="J111">
        <f t="shared" si="25"/>
        <v>-14.4122</v>
      </c>
      <c r="K111">
        <f t="shared" si="26"/>
        <v>-27.087399999999999</v>
      </c>
      <c r="L111">
        <f t="shared" si="27"/>
        <v>-42.603099999999998</v>
      </c>
      <c r="M111">
        <f t="shared" si="28"/>
        <v>-61.018099999999997</v>
      </c>
    </row>
    <row r="112" spans="1:13" x14ac:dyDescent="0.25">
      <c r="A112">
        <v>77</v>
      </c>
      <c r="B112">
        <v>4.8894900000000003</v>
      </c>
      <c r="C112">
        <v>-3.0601400000000001</v>
      </c>
      <c r="D112">
        <v>-13.1707</v>
      </c>
      <c r="E112">
        <v>-25.8203</v>
      </c>
      <c r="F112">
        <v>-41.34</v>
      </c>
      <c r="G112">
        <v>-59.793999999999997</v>
      </c>
      <c r="H112">
        <f t="shared" si="23"/>
        <v>3.8894900000000003</v>
      </c>
      <c r="I112">
        <f t="shared" si="24"/>
        <v>-4.0601400000000005</v>
      </c>
      <c r="J112">
        <f t="shared" si="25"/>
        <v>-14.1707</v>
      </c>
      <c r="K112">
        <f t="shared" si="26"/>
        <v>-26.8203</v>
      </c>
      <c r="L112">
        <f t="shared" si="27"/>
        <v>-42.34</v>
      </c>
      <c r="M112">
        <f t="shared" si="28"/>
        <v>-60.793999999999997</v>
      </c>
    </row>
    <row r="113" spans="1:13" x14ac:dyDescent="0.25">
      <c r="A113">
        <v>78</v>
      </c>
      <c r="B113">
        <v>5.0212899999999996</v>
      </c>
      <c r="C113">
        <v>-2.8538199999999998</v>
      </c>
      <c r="D113">
        <v>-12.915900000000001</v>
      </c>
      <c r="E113">
        <v>-25.533300000000001</v>
      </c>
      <c r="F113">
        <v>-41.047899999999998</v>
      </c>
      <c r="G113">
        <v>-59.538200000000003</v>
      </c>
      <c r="H113">
        <f t="shared" si="23"/>
        <v>4.0212899999999996</v>
      </c>
      <c r="I113">
        <f t="shared" si="24"/>
        <v>-3.8538199999999998</v>
      </c>
      <c r="J113">
        <f t="shared" si="25"/>
        <v>-13.915900000000001</v>
      </c>
      <c r="K113">
        <f t="shared" si="26"/>
        <v>-26.533300000000001</v>
      </c>
      <c r="L113">
        <f t="shared" si="27"/>
        <v>-42.047899999999998</v>
      </c>
      <c r="M113">
        <f t="shared" si="28"/>
        <v>-60.538200000000003</v>
      </c>
    </row>
    <row r="114" spans="1:13" x14ac:dyDescent="0.25">
      <c r="A114">
        <v>79</v>
      </c>
      <c r="B114">
        <v>5.1512900000000004</v>
      </c>
      <c r="C114">
        <v>-2.6469</v>
      </c>
      <c r="D114">
        <v>-12.652799999999999</v>
      </c>
      <c r="E114">
        <v>-25.2226</v>
      </c>
      <c r="F114">
        <v>-40.732700000000001</v>
      </c>
      <c r="G114">
        <v>-59.2468</v>
      </c>
      <c r="H114">
        <f t="shared" si="23"/>
        <v>4.1512900000000004</v>
      </c>
      <c r="I114">
        <f t="shared" si="24"/>
        <v>-3.6469</v>
      </c>
      <c r="J114">
        <f t="shared" si="25"/>
        <v>-13.652799999999999</v>
      </c>
      <c r="K114">
        <f t="shared" si="26"/>
        <v>-26.2226</v>
      </c>
      <c r="L114">
        <f t="shared" si="27"/>
        <v>-41.732700000000001</v>
      </c>
      <c r="M114">
        <f t="shared" si="28"/>
        <v>-60.2468</v>
      </c>
    </row>
    <row r="115" spans="1:13" x14ac:dyDescent="0.25">
      <c r="A115">
        <v>80</v>
      </c>
      <c r="B115">
        <v>5.2862900000000002</v>
      </c>
      <c r="C115">
        <v>-2.4210799999999999</v>
      </c>
      <c r="D115">
        <v>-12.3675</v>
      </c>
      <c r="E115">
        <v>-24.892499999999998</v>
      </c>
      <c r="F115">
        <v>-40.3964</v>
      </c>
      <c r="G115">
        <v>-58.943800000000003</v>
      </c>
      <c r="H115">
        <f t="shared" si="23"/>
        <v>4.2862900000000002</v>
      </c>
      <c r="I115">
        <f t="shared" si="24"/>
        <v>-3.4210799999999999</v>
      </c>
      <c r="J115">
        <f t="shared" si="25"/>
        <v>-13.3675</v>
      </c>
      <c r="K115">
        <f t="shared" si="26"/>
        <v>-25.892499999999998</v>
      </c>
      <c r="L115">
        <f t="shared" si="27"/>
        <v>-41.3964</v>
      </c>
      <c r="M115">
        <f t="shared" si="28"/>
        <v>-59.943800000000003</v>
      </c>
    </row>
    <row r="116" spans="1:13" x14ac:dyDescent="0.25">
      <c r="A116">
        <v>81</v>
      </c>
      <c r="B116">
        <v>5.4280900000000001</v>
      </c>
      <c r="C116">
        <v>-2.1889599999999998</v>
      </c>
      <c r="D116">
        <v>-12.070600000000001</v>
      </c>
      <c r="E116">
        <v>-24.5505</v>
      </c>
      <c r="F116">
        <v>-40.034500000000001</v>
      </c>
      <c r="G116">
        <v>-58.611899999999999</v>
      </c>
      <c r="H116">
        <f t="shared" si="23"/>
        <v>4.4280900000000001</v>
      </c>
      <c r="I116">
        <f t="shared" si="24"/>
        <v>-3.1889599999999998</v>
      </c>
      <c r="J116">
        <f t="shared" si="25"/>
        <v>-13.070600000000001</v>
      </c>
      <c r="K116">
        <f t="shared" si="26"/>
        <v>-25.5505</v>
      </c>
      <c r="L116">
        <f t="shared" si="27"/>
        <v>-41.034500000000001</v>
      </c>
      <c r="M116">
        <f t="shared" si="28"/>
        <v>-59.611899999999999</v>
      </c>
    </row>
    <row r="117" spans="1:13" x14ac:dyDescent="0.25">
      <c r="A117">
        <v>82</v>
      </c>
      <c r="B117">
        <v>5.5718899999999998</v>
      </c>
      <c r="C117">
        <v>-1.9551400000000001</v>
      </c>
      <c r="D117">
        <v>-11.7636</v>
      </c>
      <c r="E117">
        <v>-24.190200000000001</v>
      </c>
      <c r="F117">
        <v>-39.648299999999999</v>
      </c>
      <c r="G117">
        <v>-58.243099999999998</v>
      </c>
      <c r="H117">
        <f t="shared" si="23"/>
        <v>4.5718899999999998</v>
      </c>
      <c r="I117">
        <f t="shared" si="24"/>
        <v>-2.9551400000000001</v>
      </c>
      <c r="J117">
        <f t="shared" si="25"/>
        <v>-12.7636</v>
      </c>
      <c r="K117">
        <f t="shared" si="26"/>
        <v>-25.190200000000001</v>
      </c>
      <c r="L117">
        <f t="shared" si="27"/>
        <v>-40.648299999999999</v>
      </c>
      <c r="M117">
        <f t="shared" si="28"/>
        <v>-59.243099999999998</v>
      </c>
    </row>
    <row r="118" spans="1:13" x14ac:dyDescent="0.25">
      <c r="A118">
        <v>83</v>
      </c>
      <c r="B118">
        <v>5.7141900000000003</v>
      </c>
      <c r="C118">
        <v>-1.7223200000000001</v>
      </c>
      <c r="D118">
        <v>-11.449199999999999</v>
      </c>
      <c r="E118">
        <v>-23.8079</v>
      </c>
      <c r="F118">
        <v>-39.241399999999999</v>
      </c>
      <c r="G118">
        <v>-57.847200000000001</v>
      </c>
      <c r="H118">
        <f t="shared" si="23"/>
        <v>4.7141900000000003</v>
      </c>
      <c r="I118">
        <f t="shared" si="24"/>
        <v>-2.7223199999999999</v>
      </c>
      <c r="J118">
        <f t="shared" si="25"/>
        <v>-12.449199999999999</v>
      </c>
      <c r="K118">
        <f t="shared" si="26"/>
        <v>-24.8079</v>
      </c>
      <c r="L118">
        <f t="shared" si="27"/>
        <v>-40.241399999999999</v>
      </c>
      <c r="M118">
        <f t="shared" si="28"/>
        <v>-58.847200000000001</v>
      </c>
    </row>
    <row r="119" spans="1:13" x14ac:dyDescent="0.25">
      <c r="A119">
        <v>84</v>
      </c>
      <c r="B119">
        <v>5.8512899999999997</v>
      </c>
      <c r="C119">
        <v>-1.4794</v>
      </c>
      <c r="D119">
        <v>-11.117699999999999</v>
      </c>
      <c r="E119">
        <v>-23.402100000000001</v>
      </c>
      <c r="F119">
        <v>-38.808199999999999</v>
      </c>
      <c r="G119">
        <v>-57.432699999999997</v>
      </c>
      <c r="H119">
        <f t="shared" si="23"/>
        <v>4.8512899999999997</v>
      </c>
      <c r="I119">
        <f t="shared" si="24"/>
        <v>-2.4794</v>
      </c>
      <c r="J119">
        <f t="shared" si="25"/>
        <v>-12.117699999999999</v>
      </c>
      <c r="K119">
        <f t="shared" si="26"/>
        <v>-24.402100000000001</v>
      </c>
      <c r="L119">
        <f t="shared" si="27"/>
        <v>-39.808199999999999</v>
      </c>
      <c r="M119">
        <f t="shared" si="28"/>
        <v>-58.432699999999997</v>
      </c>
    </row>
    <row r="120" spans="1:13" x14ac:dyDescent="0.25">
      <c r="A120">
        <v>85</v>
      </c>
      <c r="B120">
        <v>5.99559</v>
      </c>
      <c r="C120">
        <v>-1.2331799999999999</v>
      </c>
      <c r="D120">
        <v>-10.7781</v>
      </c>
      <c r="E120">
        <v>-22.981200000000001</v>
      </c>
      <c r="F120">
        <v>-38.341799999999999</v>
      </c>
      <c r="G120">
        <v>-56.976799999999997</v>
      </c>
      <c r="H120">
        <f t="shared" si="23"/>
        <v>4.99559</v>
      </c>
      <c r="I120">
        <f t="shared" si="24"/>
        <v>-2.2331799999999999</v>
      </c>
      <c r="J120">
        <f t="shared" si="25"/>
        <v>-11.7781</v>
      </c>
      <c r="K120">
        <f t="shared" si="26"/>
        <v>-23.981200000000001</v>
      </c>
      <c r="L120">
        <f t="shared" si="27"/>
        <v>-39.341799999999999</v>
      </c>
      <c r="M120">
        <f t="shared" si="28"/>
        <v>-57.976799999999997</v>
      </c>
    </row>
    <row r="121" spans="1:13" x14ac:dyDescent="0.25">
      <c r="A121">
        <v>86</v>
      </c>
      <c r="B121">
        <v>6.1374899999999997</v>
      </c>
      <c r="C121">
        <v>-0.96816599999999997</v>
      </c>
      <c r="D121">
        <v>-10.4129</v>
      </c>
      <c r="E121">
        <v>-22.545200000000001</v>
      </c>
      <c r="F121">
        <v>-37.865099999999998</v>
      </c>
      <c r="G121">
        <v>-56.497399999999999</v>
      </c>
      <c r="H121">
        <f t="shared" si="23"/>
        <v>5.1374899999999997</v>
      </c>
      <c r="I121">
        <f t="shared" si="24"/>
        <v>-1.9681660000000001</v>
      </c>
      <c r="J121">
        <f t="shared" si="25"/>
        <v>-11.4129</v>
      </c>
      <c r="K121">
        <f t="shared" si="26"/>
        <v>-23.545200000000001</v>
      </c>
      <c r="L121">
        <f t="shared" si="27"/>
        <v>-38.865099999999998</v>
      </c>
      <c r="M121">
        <f t="shared" si="28"/>
        <v>-57.497399999999999</v>
      </c>
    </row>
    <row r="122" spans="1:13" x14ac:dyDescent="0.25">
      <c r="A122">
        <v>87</v>
      </c>
      <c r="B122">
        <v>6.2827900000000003</v>
      </c>
      <c r="C122">
        <v>-0.71024699999999996</v>
      </c>
      <c r="D122">
        <v>-10.0382</v>
      </c>
      <c r="E122">
        <v>-22.095700000000001</v>
      </c>
      <c r="F122">
        <v>-37.361499999999999</v>
      </c>
      <c r="G122">
        <v>-55.981299999999997</v>
      </c>
      <c r="H122">
        <f t="shared" si="23"/>
        <v>5.2827900000000003</v>
      </c>
      <c r="I122">
        <f t="shared" si="24"/>
        <v>-1.7102469999999999</v>
      </c>
      <c r="J122">
        <f t="shared" si="25"/>
        <v>-11.0382</v>
      </c>
      <c r="K122">
        <f t="shared" si="26"/>
        <v>-23.095700000000001</v>
      </c>
      <c r="L122">
        <f t="shared" si="27"/>
        <v>-38.361499999999999</v>
      </c>
      <c r="M122">
        <f t="shared" si="28"/>
        <v>-56.981299999999997</v>
      </c>
    </row>
    <row r="123" spans="1:13" x14ac:dyDescent="0.25">
      <c r="A123">
        <v>88</v>
      </c>
      <c r="B123">
        <v>6.4154900000000001</v>
      </c>
      <c r="C123">
        <v>-0.45032800000000001</v>
      </c>
      <c r="D123">
        <v>-9.6609800000000003</v>
      </c>
      <c r="E123">
        <v>-21.6187</v>
      </c>
      <c r="F123">
        <v>-36.833399999999997</v>
      </c>
      <c r="G123">
        <v>-55.447299999999998</v>
      </c>
      <c r="H123">
        <f t="shared" si="23"/>
        <v>5.4154900000000001</v>
      </c>
      <c r="I123">
        <f t="shared" si="24"/>
        <v>-1.4503280000000001</v>
      </c>
      <c r="J123">
        <f t="shared" si="25"/>
        <v>-10.66098</v>
      </c>
      <c r="K123">
        <f t="shared" si="26"/>
        <v>-22.6187</v>
      </c>
      <c r="L123">
        <f t="shared" si="27"/>
        <v>-37.833399999999997</v>
      </c>
      <c r="M123">
        <f t="shared" si="28"/>
        <v>-56.447299999999998</v>
      </c>
    </row>
    <row r="124" spans="1:13" x14ac:dyDescent="0.25">
      <c r="A124">
        <v>89</v>
      </c>
      <c r="B124">
        <v>6.5504899999999999</v>
      </c>
      <c r="C124">
        <v>-0.176709</v>
      </c>
      <c r="D124">
        <v>-9.2742199999999997</v>
      </c>
      <c r="E124">
        <v>-21.136299999999999</v>
      </c>
      <c r="F124">
        <v>-36.287199999999999</v>
      </c>
      <c r="G124">
        <v>-54.890700000000002</v>
      </c>
      <c r="H124">
        <f t="shared" si="23"/>
        <v>5.5504899999999999</v>
      </c>
      <c r="I124">
        <f t="shared" si="24"/>
        <v>-1.176709</v>
      </c>
      <c r="J124">
        <f t="shared" si="25"/>
        <v>-10.27422</v>
      </c>
      <c r="K124">
        <f t="shared" si="26"/>
        <v>-22.136299999999999</v>
      </c>
      <c r="L124">
        <f t="shared" si="27"/>
        <v>-37.287199999999999</v>
      </c>
      <c r="M124">
        <f t="shared" si="28"/>
        <v>-55.890700000000002</v>
      </c>
    </row>
    <row r="125" spans="1:13" x14ac:dyDescent="0.25">
      <c r="A125">
        <v>90</v>
      </c>
      <c r="B125">
        <v>6.6857899999999999</v>
      </c>
      <c r="C125">
        <v>9.5910099999999998E-2</v>
      </c>
      <c r="D125">
        <v>-8.8763500000000004</v>
      </c>
      <c r="E125">
        <v>-20.631</v>
      </c>
      <c r="F125">
        <v>-35.7224</v>
      </c>
      <c r="G125">
        <v>-54.285899999999998</v>
      </c>
      <c r="H125">
        <f t="shared" si="23"/>
        <v>5.6857899999999999</v>
      </c>
      <c r="I125">
        <f t="shared" si="24"/>
        <v>-0.9040899</v>
      </c>
      <c r="J125">
        <f t="shared" si="25"/>
        <v>-9.8763500000000004</v>
      </c>
      <c r="K125">
        <f t="shared" si="26"/>
        <v>-21.631</v>
      </c>
      <c r="L125">
        <f t="shared" si="27"/>
        <v>-36.7224</v>
      </c>
      <c r="M125">
        <f t="shared" si="28"/>
        <v>-55.285899999999998</v>
      </c>
    </row>
    <row r="126" spans="1:13" x14ac:dyDescent="0.25">
      <c r="A126">
        <v>91</v>
      </c>
      <c r="B126">
        <v>6.8163900000000002</v>
      </c>
      <c r="C126">
        <v>0.37122899999999998</v>
      </c>
      <c r="D126">
        <v>-8.4682899999999997</v>
      </c>
      <c r="E126">
        <v>-20.1084</v>
      </c>
      <c r="F126">
        <v>-35.124600000000001</v>
      </c>
      <c r="G126">
        <v>-53.656500000000001</v>
      </c>
      <c r="H126">
        <f t="shared" si="23"/>
        <v>5.8163900000000002</v>
      </c>
      <c r="I126">
        <f t="shared" si="24"/>
        <v>-0.62877099999999997</v>
      </c>
      <c r="J126">
        <f t="shared" si="25"/>
        <v>-9.4682899999999997</v>
      </c>
      <c r="K126">
        <f t="shared" si="26"/>
        <v>-21.1084</v>
      </c>
      <c r="L126">
        <f t="shared" si="27"/>
        <v>-36.124600000000001</v>
      </c>
      <c r="M126">
        <f t="shared" si="28"/>
        <v>-54.656500000000001</v>
      </c>
    </row>
    <row r="127" spans="1:13" x14ac:dyDescent="0.25">
      <c r="A127">
        <v>92</v>
      </c>
      <c r="B127">
        <v>6.9441899999999999</v>
      </c>
      <c r="C127">
        <v>0.64434800000000003</v>
      </c>
      <c r="D127">
        <v>-8.0541300000000007</v>
      </c>
      <c r="E127">
        <v>-19.5746</v>
      </c>
      <c r="F127">
        <v>-34.505899999999997</v>
      </c>
      <c r="G127">
        <v>-52.996600000000001</v>
      </c>
      <c r="H127">
        <f t="shared" si="23"/>
        <v>5.9441899999999999</v>
      </c>
      <c r="I127">
        <f t="shared" si="24"/>
        <v>-0.35565199999999997</v>
      </c>
      <c r="J127">
        <f t="shared" si="25"/>
        <v>-9.0541300000000007</v>
      </c>
      <c r="K127">
        <f t="shared" si="26"/>
        <v>-20.5746</v>
      </c>
      <c r="L127">
        <f t="shared" si="27"/>
        <v>-35.505899999999997</v>
      </c>
      <c r="M127">
        <f t="shared" si="28"/>
        <v>-53.996600000000001</v>
      </c>
    </row>
    <row r="128" spans="1:13" x14ac:dyDescent="0.25">
      <c r="A128">
        <v>93</v>
      </c>
      <c r="B128">
        <v>7.0666900000000004</v>
      </c>
      <c r="C128">
        <v>0.92236700000000005</v>
      </c>
      <c r="D128">
        <v>-7.6258699999999999</v>
      </c>
      <c r="E128">
        <v>-19.020499999999998</v>
      </c>
      <c r="F128">
        <v>-33.871899999999997</v>
      </c>
      <c r="G128">
        <v>-52.318399999999997</v>
      </c>
      <c r="H128">
        <f t="shared" si="23"/>
        <v>6.0666900000000004</v>
      </c>
      <c r="I128">
        <f t="shared" si="24"/>
        <v>-7.7632999999999952E-2</v>
      </c>
      <c r="J128">
        <f t="shared" si="25"/>
        <v>-8.625869999999999</v>
      </c>
      <c r="K128">
        <f t="shared" si="26"/>
        <v>-20.020499999999998</v>
      </c>
      <c r="L128">
        <f t="shared" si="27"/>
        <v>-34.871899999999997</v>
      </c>
      <c r="M128">
        <f t="shared" si="28"/>
        <v>-53.318399999999997</v>
      </c>
    </row>
    <row r="129" spans="1:13" x14ac:dyDescent="0.25">
      <c r="A129">
        <v>94</v>
      </c>
      <c r="B129">
        <v>7.1820899999999996</v>
      </c>
      <c r="C129">
        <v>1.19529</v>
      </c>
      <c r="D129">
        <v>-7.1957000000000004</v>
      </c>
      <c r="E129">
        <v>-18.447099999999999</v>
      </c>
      <c r="F129">
        <v>-33.207999999999998</v>
      </c>
      <c r="G129">
        <v>-51.609200000000001</v>
      </c>
      <c r="H129">
        <f t="shared" si="23"/>
        <v>6.1820899999999996</v>
      </c>
      <c r="I129">
        <f t="shared" si="24"/>
        <v>0.19528999999999996</v>
      </c>
      <c r="J129">
        <f t="shared" si="25"/>
        <v>-8.1957000000000004</v>
      </c>
      <c r="K129">
        <f t="shared" si="26"/>
        <v>-19.447099999999999</v>
      </c>
      <c r="L129">
        <f t="shared" si="27"/>
        <v>-34.207999999999998</v>
      </c>
      <c r="M129">
        <f t="shared" si="28"/>
        <v>-52.609200000000001</v>
      </c>
    </row>
    <row r="130" spans="1:13" x14ac:dyDescent="0.25">
      <c r="A130">
        <v>95</v>
      </c>
      <c r="B130">
        <v>7.2914899999999996</v>
      </c>
      <c r="C130">
        <v>1.4668099999999999</v>
      </c>
      <c r="D130">
        <v>-6.7557400000000003</v>
      </c>
      <c r="E130">
        <v>-17.869</v>
      </c>
      <c r="F130">
        <v>-32.5289</v>
      </c>
      <c r="G130">
        <v>-50.865000000000002</v>
      </c>
      <c r="H130">
        <f t="shared" si="23"/>
        <v>6.2914899999999996</v>
      </c>
      <c r="I130">
        <f t="shared" si="24"/>
        <v>0.46680999999999995</v>
      </c>
      <c r="J130">
        <f t="shared" si="25"/>
        <v>-7.7557400000000003</v>
      </c>
      <c r="K130">
        <f t="shared" si="26"/>
        <v>-18.869</v>
      </c>
      <c r="L130">
        <f t="shared" si="27"/>
        <v>-33.5289</v>
      </c>
      <c r="M130">
        <f t="shared" si="28"/>
        <v>-51.865000000000002</v>
      </c>
    </row>
    <row r="131" spans="1:13" x14ac:dyDescent="0.25">
      <c r="A131">
        <v>96</v>
      </c>
      <c r="B131">
        <v>7.3937900000000001</v>
      </c>
      <c r="C131">
        <v>1.7381200000000001</v>
      </c>
      <c r="D131">
        <v>-6.3079799999999997</v>
      </c>
      <c r="E131">
        <v>-17.277699999999999</v>
      </c>
      <c r="F131">
        <v>-31.814</v>
      </c>
      <c r="G131">
        <v>-50.083300000000001</v>
      </c>
      <c r="H131">
        <f t="shared" si="23"/>
        <v>6.3937900000000001</v>
      </c>
      <c r="I131">
        <f t="shared" si="24"/>
        <v>0.73812000000000011</v>
      </c>
      <c r="J131">
        <f t="shared" si="25"/>
        <v>-7.3079799999999997</v>
      </c>
      <c r="K131">
        <f t="shared" si="26"/>
        <v>-18.277699999999999</v>
      </c>
      <c r="L131">
        <f t="shared" si="27"/>
        <v>-32.814</v>
      </c>
      <c r="M131">
        <f t="shared" si="28"/>
        <v>-51.083300000000001</v>
      </c>
    </row>
    <row r="132" spans="1:13" x14ac:dyDescent="0.25">
      <c r="A132">
        <v>97</v>
      </c>
      <c r="B132">
        <v>7.4822899999999999</v>
      </c>
      <c r="C132">
        <v>2.0118399999999999</v>
      </c>
      <c r="D132">
        <v>-5.8627099999999999</v>
      </c>
      <c r="E132">
        <v>-16.661899999999999</v>
      </c>
      <c r="F132">
        <v>-31.081499999999998</v>
      </c>
      <c r="G132">
        <v>-49.273299999999999</v>
      </c>
      <c r="H132">
        <f t="shared" si="23"/>
        <v>6.4822899999999999</v>
      </c>
      <c r="I132">
        <f t="shared" si="24"/>
        <v>1.0118399999999999</v>
      </c>
      <c r="J132">
        <f t="shared" si="25"/>
        <v>-6.8627099999999999</v>
      </c>
      <c r="K132">
        <f t="shared" si="26"/>
        <v>-17.661899999999999</v>
      </c>
      <c r="L132">
        <f t="shared" si="27"/>
        <v>-32.081499999999998</v>
      </c>
      <c r="M132">
        <f t="shared" si="28"/>
        <v>-50.273299999999999</v>
      </c>
    </row>
    <row r="133" spans="1:13" x14ac:dyDescent="0.25">
      <c r="A133">
        <v>98</v>
      </c>
      <c r="B133">
        <v>7.5649899999999999</v>
      </c>
      <c r="C133">
        <v>2.2840600000000002</v>
      </c>
      <c r="D133">
        <v>-5.4112499999999999</v>
      </c>
      <c r="E133">
        <v>-16.033999999999999</v>
      </c>
      <c r="F133">
        <v>-30.323699999999999</v>
      </c>
      <c r="G133">
        <v>-48.428100000000001</v>
      </c>
      <c r="H133">
        <f t="shared" si="23"/>
        <v>6.5649899999999999</v>
      </c>
      <c r="I133">
        <f t="shared" si="24"/>
        <v>1.2840600000000002</v>
      </c>
      <c r="J133">
        <f t="shared" si="25"/>
        <v>-6.4112499999999999</v>
      </c>
      <c r="K133">
        <f t="shared" si="26"/>
        <v>-17.033999999999999</v>
      </c>
      <c r="L133">
        <f t="shared" si="27"/>
        <v>-31.323699999999999</v>
      </c>
      <c r="M133">
        <f t="shared" si="28"/>
        <v>-49.428100000000001</v>
      </c>
    </row>
    <row r="134" spans="1:13" x14ac:dyDescent="0.25">
      <c r="A134">
        <v>99</v>
      </c>
      <c r="B134">
        <v>7.6292900000000001</v>
      </c>
      <c r="C134">
        <v>2.5523799999999999</v>
      </c>
      <c r="D134">
        <v>-4.9554900000000002</v>
      </c>
      <c r="E134">
        <v>-15.3947</v>
      </c>
      <c r="F134">
        <v>-29.545500000000001</v>
      </c>
      <c r="G134">
        <v>-47.550400000000003</v>
      </c>
      <c r="H134">
        <f t="shared" si="23"/>
        <v>6.6292900000000001</v>
      </c>
      <c r="I134">
        <f t="shared" si="24"/>
        <v>1.5523799999999999</v>
      </c>
      <c r="J134">
        <f t="shared" si="25"/>
        <v>-5.9554900000000002</v>
      </c>
      <c r="K134">
        <f t="shared" si="26"/>
        <v>-16.3947</v>
      </c>
      <c r="L134">
        <f t="shared" si="27"/>
        <v>-30.545500000000001</v>
      </c>
      <c r="M134">
        <f t="shared" si="28"/>
        <v>-48.550400000000003</v>
      </c>
    </row>
    <row r="135" spans="1:13" x14ac:dyDescent="0.25">
      <c r="A135">
        <v>100</v>
      </c>
      <c r="B135">
        <v>7.6884899999999998</v>
      </c>
      <c r="C135">
        <v>2.8069999999999999</v>
      </c>
      <c r="D135">
        <v>-4.5024300000000004</v>
      </c>
      <c r="E135">
        <v>-14.7514</v>
      </c>
      <c r="F135">
        <v>-28.748799999999999</v>
      </c>
      <c r="G135">
        <v>-46.640999999999998</v>
      </c>
      <c r="H135">
        <f t="shared" si="23"/>
        <v>6.6884899999999998</v>
      </c>
      <c r="I135">
        <f t="shared" si="24"/>
        <v>1.8069999999999999</v>
      </c>
      <c r="J135">
        <f t="shared" si="25"/>
        <v>-5.5024300000000004</v>
      </c>
      <c r="K135">
        <f t="shared" si="26"/>
        <v>-15.7514</v>
      </c>
      <c r="L135">
        <f t="shared" si="27"/>
        <v>-29.748799999999999</v>
      </c>
      <c r="M135">
        <f t="shared" si="28"/>
        <v>-47.640999999999998</v>
      </c>
    </row>
    <row r="136" spans="1:13" x14ac:dyDescent="0.25">
      <c r="A136">
        <v>101</v>
      </c>
      <c r="B136">
        <v>7.7337899999999999</v>
      </c>
      <c r="C136">
        <v>3.0521199999999999</v>
      </c>
      <c r="D136">
        <v>-4.0513599999999999</v>
      </c>
      <c r="E136">
        <v>-14.091100000000001</v>
      </c>
      <c r="F136">
        <v>-27.933700000000002</v>
      </c>
      <c r="G136">
        <v>-45.710799999999999</v>
      </c>
      <c r="H136">
        <f t="shared" si="23"/>
        <v>6.7337899999999999</v>
      </c>
      <c r="I136">
        <f t="shared" si="24"/>
        <v>2.0521199999999999</v>
      </c>
      <c r="J136">
        <f t="shared" si="25"/>
        <v>-5.0513599999999999</v>
      </c>
      <c r="K136">
        <f t="shared" si="26"/>
        <v>-15.091100000000001</v>
      </c>
      <c r="L136">
        <f t="shared" si="27"/>
        <v>-28.933700000000002</v>
      </c>
      <c r="M136">
        <f t="shared" si="28"/>
        <v>-46.710799999999999</v>
      </c>
    </row>
    <row r="137" spans="1:13" x14ac:dyDescent="0.25">
      <c r="A137">
        <v>102</v>
      </c>
      <c r="B137">
        <v>7.7546900000000001</v>
      </c>
      <c r="C137">
        <v>3.29854</v>
      </c>
      <c r="D137">
        <v>-3.5909</v>
      </c>
      <c r="E137">
        <v>-13.4278</v>
      </c>
      <c r="F137">
        <v>-27.102399999999999</v>
      </c>
      <c r="G137">
        <v>-44.749699999999997</v>
      </c>
      <c r="H137">
        <f t="shared" si="23"/>
        <v>6.7546900000000001</v>
      </c>
      <c r="I137">
        <f t="shared" si="24"/>
        <v>2.29854</v>
      </c>
      <c r="J137">
        <f t="shared" si="25"/>
        <v>-4.5908999999999995</v>
      </c>
      <c r="K137">
        <f t="shared" si="26"/>
        <v>-14.4278</v>
      </c>
      <c r="L137">
        <f t="shared" si="27"/>
        <v>-28.102399999999999</v>
      </c>
      <c r="M137">
        <f t="shared" si="28"/>
        <v>-45.749699999999997</v>
      </c>
    </row>
    <row r="138" spans="1:13" x14ac:dyDescent="0.25">
      <c r="A138">
        <v>103</v>
      </c>
      <c r="B138">
        <v>7.7613899999999996</v>
      </c>
      <c r="C138">
        <v>3.5418599999999998</v>
      </c>
      <c r="D138">
        <v>-3.1339399999999999</v>
      </c>
      <c r="E138">
        <v>-12.757</v>
      </c>
      <c r="F138">
        <v>-26.2303</v>
      </c>
      <c r="G138">
        <v>-43.7682</v>
      </c>
      <c r="H138">
        <f t="shared" si="23"/>
        <v>6.7613899999999996</v>
      </c>
      <c r="I138">
        <f t="shared" si="24"/>
        <v>2.5418599999999998</v>
      </c>
      <c r="J138">
        <f t="shared" si="25"/>
        <v>-4.1339399999999999</v>
      </c>
      <c r="K138">
        <f t="shared" si="26"/>
        <v>-13.757</v>
      </c>
      <c r="L138">
        <f t="shared" si="27"/>
        <v>-27.2303</v>
      </c>
      <c r="M138">
        <f t="shared" si="28"/>
        <v>-44.7682</v>
      </c>
    </row>
    <row r="139" spans="1:13" x14ac:dyDescent="0.25">
      <c r="A139">
        <v>104</v>
      </c>
      <c r="B139">
        <v>7.7441899999999997</v>
      </c>
      <c r="C139">
        <v>3.7581799999999999</v>
      </c>
      <c r="D139">
        <v>-2.6736800000000001</v>
      </c>
      <c r="E139">
        <v>-12.074199999999999</v>
      </c>
      <c r="F139">
        <v>-25.342300000000002</v>
      </c>
      <c r="G139">
        <v>-42.747799999999998</v>
      </c>
      <c r="H139">
        <f t="shared" si="23"/>
        <v>6.7441899999999997</v>
      </c>
      <c r="I139">
        <f t="shared" si="24"/>
        <v>2.7581799999999999</v>
      </c>
      <c r="J139">
        <f t="shared" si="25"/>
        <v>-3.6736800000000001</v>
      </c>
      <c r="K139">
        <f t="shared" si="26"/>
        <v>-13.074199999999999</v>
      </c>
      <c r="L139">
        <f t="shared" si="27"/>
        <v>-26.342300000000002</v>
      </c>
      <c r="M139">
        <f t="shared" si="28"/>
        <v>-43.747799999999998</v>
      </c>
    </row>
    <row r="140" spans="1:13" x14ac:dyDescent="0.25">
      <c r="A140">
        <v>105</v>
      </c>
      <c r="B140">
        <v>7.7243899999999996</v>
      </c>
      <c r="C140">
        <v>3.9779</v>
      </c>
      <c r="D140">
        <v>-2.2212100000000001</v>
      </c>
      <c r="E140">
        <v>-11.3843</v>
      </c>
      <c r="F140">
        <v>-24.442799999999998</v>
      </c>
      <c r="G140">
        <v>-41.710900000000002</v>
      </c>
      <c r="H140">
        <f t="shared" si="23"/>
        <v>6.7243899999999996</v>
      </c>
      <c r="I140">
        <f t="shared" si="24"/>
        <v>2.9779</v>
      </c>
      <c r="J140">
        <f t="shared" si="25"/>
        <v>-3.2212100000000001</v>
      </c>
      <c r="K140">
        <f t="shared" si="26"/>
        <v>-12.3843</v>
      </c>
      <c r="L140">
        <f t="shared" si="27"/>
        <v>-25.442799999999998</v>
      </c>
      <c r="M140">
        <f t="shared" si="28"/>
        <v>-42.710900000000002</v>
      </c>
    </row>
    <row r="141" spans="1:13" x14ac:dyDescent="0.25">
      <c r="A141">
        <v>106</v>
      </c>
      <c r="B141">
        <v>7.6630900000000004</v>
      </c>
      <c r="C141">
        <v>4.1832099999999999</v>
      </c>
      <c r="D141">
        <v>-1.7685500000000001</v>
      </c>
      <c r="E141">
        <v>-10.684900000000001</v>
      </c>
      <c r="F141">
        <v>-23.508500000000002</v>
      </c>
      <c r="G141">
        <v>-40.637999999999998</v>
      </c>
      <c r="H141">
        <f t="shared" si="23"/>
        <v>6.6630900000000004</v>
      </c>
      <c r="I141">
        <f t="shared" si="24"/>
        <v>3.1832099999999999</v>
      </c>
      <c r="J141">
        <f t="shared" si="25"/>
        <v>-2.7685500000000003</v>
      </c>
      <c r="K141">
        <f t="shared" si="26"/>
        <v>-11.684900000000001</v>
      </c>
      <c r="L141">
        <f t="shared" si="27"/>
        <v>-24.508500000000002</v>
      </c>
      <c r="M141">
        <f t="shared" si="28"/>
        <v>-41.637999999999998</v>
      </c>
    </row>
    <row r="142" spans="1:13" x14ac:dyDescent="0.25">
      <c r="A142">
        <v>107</v>
      </c>
      <c r="B142">
        <v>7.5825899999999997</v>
      </c>
      <c r="C142">
        <v>4.3561300000000003</v>
      </c>
      <c r="D142">
        <v>-1.3333900000000001</v>
      </c>
      <c r="E142">
        <v>-9.9893099999999997</v>
      </c>
      <c r="F142">
        <v>-22.568899999999999</v>
      </c>
      <c r="G142">
        <v>-39.530099999999997</v>
      </c>
      <c r="H142">
        <f t="shared" si="23"/>
        <v>6.5825899999999997</v>
      </c>
      <c r="I142">
        <f t="shared" si="24"/>
        <v>3.3561300000000003</v>
      </c>
      <c r="J142">
        <f t="shared" si="25"/>
        <v>-2.3333900000000001</v>
      </c>
      <c r="K142">
        <f t="shared" si="26"/>
        <v>-10.98931</v>
      </c>
      <c r="L142">
        <f t="shared" si="27"/>
        <v>-23.568899999999999</v>
      </c>
      <c r="M142">
        <f t="shared" si="28"/>
        <v>-40.530099999999997</v>
      </c>
    </row>
    <row r="143" spans="1:13" x14ac:dyDescent="0.25">
      <c r="A143">
        <v>108</v>
      </c>
      <c r="B143">
        <v>7.4640899999999997</v>
      </c>
      <c r="C143">
        <v>4.5139500000000004</v>
      </c>
      <c r="D143">
        <v>-0.90972399999999998</v>
      </c>
      <c r="E143">
        <v>-9.2856000000000005</v>
      </c>
      <c r="F143">
        <v>-21.6112</v>
      </c>
      <c r="G143">
        <v>-38.3797</v>
      </c>
      <c r="H143">
        <f t="shared" si="23"/>
        <v>6.4640899999999997</v>
      </c>
      <c r="I143">
        <f t="shared" si="24"/>
        <v>3.5139500000000004</v>
      </c>
      <c r="J143">
        <f t="shared" si="25"/>
        <v>-1.909724</v>
      </c>
      <c r="K143">
        <f t="shared" si="26"/>
        <v>-10.285600000000001</v>
      </c>
      <c r="L143">
        <f t="shared" si="27"/>
        <v>-22.6112</v>
      </c>
      <c r="M143">
        <f t="shared" si="28"/>
        <v>-39.3797</v>
      </c>
    </row>
    <row r="144" spans="1:13" x14ac:dyDescent="0.25">
      <c r="A144">
        <v>109</v>
      </c>
      <c r="B144">
        <v>7.3393800000000002</v>
      </c>
      <c r="C144">
        <v>4.6424700000000003</v>
      </c>
      <c r="D144">
        <v>-0.49146099999999998</v>
      </c>
      <c r="E144">
        <v>-8.5981900000000007</v>
      </c>
      <c r="F144">
        <v>-20.659700000000001</v>
      </c>
      <c r="G144">
        <v>-37.2104</v>
      </c>
      <c r="H144">
        <f t="shared" si="23"/>
        <v>6.3393800000000002</v>
      </c>
      <c r="I144">
        <f t="shared" si="24"/>
        <v>3.6424700000000003</v>
      </c>
      <c r="J144">
        <f t="shared" si="25"/>
        <v>-1.4914609999999999</v>
      </c>
      <c r="K144">
        <f t="shared" si="26"/>
        <v>-9.5981900000000007</v>
      </c>
      <c r="L144">
        <f t="shared" si="27"/>
        <v>-21.659700000000001</v>
      </c>
      <c r="M144">
        <f t="shared" si="28"/>
        <v>-38.2104</v>
      </c>
    </row>
    <row r="145" spans="1:13" x14ac:dyDescent="0.25">
      <c r="A145">
        <v>110</v>
      </c>
      <c r="B145">
        <v>7.1746800000000004</v>
      </c>
      <c r="C145">
        <v>4.75129</v>
      </c>
      <c r="D145">
        <v>-0.103099</v>
      </c>
      <c r="E145">
        <v>-7.9039700000000002</v>
      </c>
      <c r="F145">
        <v>-19.682099999999998</v>
      </c>
      <c r="G145">
        <v>-36.009900000000002</v>
      </c>
      <c r="H145">
        <f t="shared" si="23"/>
        <v>6.1746800000000004</v>
      </c>
      <c r="I145">
        <f t="shared" si="24"/>
        <v>3.75129</v>
      </c>
      <c r="J145">
        <f t="shared" si="25"/>
        <v>-1.1030990000000001</v>
      </c>
      <c r="K145">
        <f t="shared" si="26"/>
        <v>-8.9039700000000011</v>
      </c>
      <c r="L145">
        <f t="shared" si="27"/>
        <v>-20.682099999999998</v>
      </c>
      <c r="M145">
        <f t="shared" si="28"/>
        <v>-37.009900000000002</v>
      </c>
    </row>
    <row r="146" spans="1:13" x14ac:dyDescent="0.25">
      <c r="A146">
        <v>111</v>
      </c>
      <c r="B146">
        <v>6.9745799999999996</v>
      </c>
      <c r="C146">
        <v>4.8351100000000002</v>
      </c>
      <c r="D146">
        <v>0.28366400000000003</v>
      </c>
      <c r="E146">
        <v>-7.2218600000000004</v>
      </c>
      <c r="F146">
        <v>-18.679099999999998</v>
      </c>
      <c r="G146">
        <v>-34.789400000000001</v>
      </c>
      <c r="H146">
        <f t="shared" si="23"/>
        <v>5.9745799999999996</v>
      </c>
      <c r="I146">
        <f t="shared" si="24"/>
        <v>3.8351100000000002</v>
      </c>
      <c r="J146">
        <f t="shared" si="25"/>
        <v>-0.71633599999999997</v>
      </c>
      <c r="K146">
        <f t="shared" si="26"/>
        <v>-8.2218599999999995</v>
      </c>
      <c r="L146">
        <f t="shared" si="27"/>
        <v>-19.679099999999998</v>
      </c>
      <c r="M146">
        <f t="shared" si="28"/>
        <v>-35.789400000000001</v>
      </c>
    </row>
    <row r="147" spans="1:13" x14ac:dyDescent="0.25">
      <c r="A147">
        <v>112</v>
      </c>
      <c r="B147">
        <v>6.7394800000000004</v>
      </c>
      <c r="C147">
        <v>4.8878300000000001</v>
      </c>
      <c r="D147">
        <v>0.65182700000000005</v>
      </c>
      <c r="E147">
        <v>-6.53965</v>
      </c>
      <c r="F147">
        <v>-17.6891</v>
      </c>
      <c r="G147">
        <v>-33.5229</v>
      </c>
      <c r="H147">
        <f t="shared" si="23"/>
        <v>5.7394800000000004</v>
      </c>
      <c r="I147">
        <f t="shared" si="24"/>
        <v>3.8878300000000001</v>
      </c>
      <c r="J147">
        <f t="shared" si="25"/>
        <v>-0.34817299999999995</v>
      </c>
      <c r="K147">
        <f t="shared" si="26"/>
        <v>-7.53965</v>
      </c>
      <c r="L147">
        <f t="shared" si="27"/>
        <v>-18.6891</v>
      </c>
      <c r="M147">
        <f t="shared" si="28"/>
        <v>-34.5229</v>
      </c>
    </row>
    <row r="148" spans="1:13" x14ac:dyDescent="0.25">
      <c r="A148">
        <v>113</v>
      </c>
      <c r="B148">
        <v>6.4561799999999998</v>
      </c>
      <c r="C148">
        <v>4.9212499999999997</v>
      </c>
      <c r="D148">
        <v>0.98799000000000003</v>
      </c>
      <c r="E148">
        <v>-5.8563400000000003</v>
      </c>
      <c r="F148">
        <v>-16.696999999999999</v>
      </c>
      <c r="G148">
        <v>-32.261299999999999</v>
      </c>
      <c r="H148">
        <f t="shared" si="23"/>
        <v>5.4561799999999998</v>
      </c>
      <c r="I148">
        <f t="shared" si="24"/>
        <v>3.9212499999999997</v>
      </c>
      <c r="J148">
        <f t="shared" si="25"/>
        <v>-1.2009999999999965E-2</v>
      </c>
      <c r="K148">
        <f t="shared" si="26"/>
        <v>-6.8563400000000003</v>
      </c>
      <c r="L148">
        <f t="shared" si="27"/>
        <v>-17.696999999999999</v>
      </c>
      <c r="M148">
        <f t="shared" si="28"/>
        <v>-33.261299999999999</v>
      </c>
    </row>
    <row r="149" spans="1:13" x14ac:dyDescent="0.25">
      <c r="A149">
        <v>114</v>
      </c>
      <c r="B149">
        <v>6.1441800000000004</v>
      </c>
      <c r="C149">
        <v>4.9164700000000003</v>
      </c>
      <c r="D149">
        <v>1.31595</v>
      </c>
      <c r="E149">
        <v>-5.19503</v>
      </c>
      <c r="F149">
        <v>-15.6898</v>
      </c>
      <c r="G149">
        <v>-30.950500000000002</v>
      </c>
      <c r="H149">
        <f t="shared" si="23"/>
        <v>5.1441800000000004</v>
      </c>
      <c r="I149">
        <f t="shared" si="24"/>
        <v>3.9164700000000003</v>
      </c>
      <c r="J149">
        <f t="shared" si="25"/>
        <v>0.31594999999999995</v>
      </c>
      <c r="K149">
        <f t="shared" si="26"/>
        <v>-6.19503</v>
      </c>
      <c r="L149">
        <f t="shared" si="27"/>
        <v>-16.689799999999998</v>
      </c>
      <c r="M149">
        <f t="shared" si="28"/>
        <v>-31.950500000000002</v>
      </c>
    </row>
    <row r="150" spans="1:13" x14ac:dyDescent="0.25">
      <c r="A150">
        <v>115</v>
      </c>
      <c r="B150">
        <v>5.7895799999999999</v>
      </c>
      <c r="C150">
        <v>4.8886900000000004</v>
      </c>
      <c r="D150">
        <v>1.6135200000000001</v>
      </c>
      <c r="E150">
        <v>-4.5603199999999999</v>
      </c>
      <c r="F150">
        <v>-14.696400000000001</v>
      </c>
      <c r="G150">
        <v>-29.628299999999999</v>
      </c>
      <c r="H150">
        <f t="shared" si="23"/>
        <v>4.7895799999999999</v>
      </c>
      <c r="I150">
        <f t="shared" si="24"/>
        <v>3.8886900000000004</v>
      </c>
      <c r="J150">
        <f t="shared" si="25"/>
        <v>0.61352000000000007</v>
      </c>
      <c r="K150">
        <f t="shared" si="26"/>
        <v>-5.5603199999999999</v>
      </c>
      <c r="L150">
        <f t="shared" si="27"/>
        <v>-15.696400000000001</v>
      </c>
      <c r="M150">
        <f t="shared" si="28"/>
        <v>-30.628299999999999</v>
      </c>
    </row>
    <row r="151" spans="1:13" x14ac:dyDescent="0.25">
      <c r="A151">
        <v>116</v>
      </c>
      <c r="B151">
        <v>5.3931800000000001</v>
      </c>
      <c r="C151">
        <v>4.8091999999999997</v>
      </c>
      <c r="D151">
        <v>1.8883799999999999</v>
      </c>
      <c r="E151">
        <v>-3.9264100000000002</v>
      </c>
      <c r="F151">
        <v>-13.6934</v>
      </c>
      <c r="G151">
        <v>-28.278199999999998</v>
      </c>
      <c r="H151">
        <f t="shared" si="23"/>
        <v>4.3931800000000001</v>
      </c>
      <c r="I151">
        <f t="shared" si="24"/>
        <v>3.8091999999999997</v>
      </c>
      <c r="J151">
        <f t="shared" si="25"/>
        <v>0.88837999999999995</v>
      </c>
      <c r="K151">
        <f t="shared" si="26"/>
        <v>-4.9264100000000006</v>
      </c>
      <c r="L151">
        <f t="shared" si="27"/>
        <v>-14.6934</v>
      </c>
      <c r="M151">
        <f t="shared" si="28"/>
        <v>-29.278199999999998</v>
      </c>
    </row>
    <row r="152" spans="1:13" x14ac:dyDescent="0.25">
      <c r="A152">
        <v>117</v>
      </c>
      <c r="B152">
        <v>4.9500799999999998</v>
      </c>
      <c r="C152">
        <v>4.6716199999999999</v>
      </c>
      <c r="D152">
        <v>2.1452399999999998</v>
      </c>
      <c r="E152">
        <v>-3.3075999999999999</v>
      </c>
      <c r="F152">
        <v>-12.7026</v>
      </c>
      <c r="G152">
        <v>-26.911000000000001</v>
      </c>
      <c r="H152">
        <f t="shared" si="23"/>
        <v>3.9500799999999998</v>
      </c>
      <c r="I152">
        <f t="shared" si="24"/>
        <v>3.6716199999999999</v>
      </c>
      <c r="J152">
        <f t="shared" si="25"/>
        <v>1.1452399999999998</v>
      </c>
      <c r="K152">
        <f t="shared" si="26"/>
        <v>-4.3075999999999999</v>
      </c>
      <c r="L152">
        <f t="shared" si="27"/>
        <v>-13.7026</v>
      </c>
      <c r="M152">
        <f t="shared" si="28"/>
        <v>-27.911000000000001</v>
      </c>
    </row>
    <row r="153" spans="1:13" x14ac:dyDescent="0.25">
      <c r="A153">
        <v>118</v>
      </c>
      <c r="B153">
        <v>4.4714799999999997</v>
      </c>
      <c r="C153">
        <v>4.5285399999999996</v>
      </c>
      <c r="D153">
        <v>2.3483999999999998</v>
      </c>
      <c r="E153">
        <v>-2.7203900000000001</v>
      </c>
      <c r="F153">
        <v>-11.724299999999999</v>
      </c>
      <c r="G153">
        <v>-25.554200000000002</v>
      </c>
      <c r="H153">
        <f t="shared" si="23"/>
        <v>3.4714799999999997</v>
      </c>
      <c r="I153">
        <f t="shared" si="24"/>
        <v>3.5285399999999996</v>
      </c>
      <c r="J153">
        <f t="shared" si="25"/>
        <v>1.3483999999999998</v>
      </c>
      <c r="K153">
        <f t="shared" si="26"/>
        <v>-3.7203900000000001</v>
      </c>
      <c r="L153">
        <f t="shared" si="27"/>
        <v>-12.724299999999999</v>
      </c>
      <c r="M153">
        <f t="shared" si="28"/>
        <v>-26.554200000000002</v>
      </c>
    </row>
    <row r="154" spans="1:13" x14ac:dyDescent="0.25">
      <c r="A154">
        <v>119</v>
      </c>
      <c r="B154">
        <v>3.9269799999999999</v>
      </c>
      <c r="C154">
        <v>4.3333599999999999</v>
      </c>
      <c r="D154">
        <v>2.5273699999999999</v>
      </c>
      <c r="E154">
        <v>-2.1604700000000001</v>
      </c>
      <c r="F154">
        <v>-10.7562</v>
      </c>
      <c r="G154">
        <v>-24.189900000000002</v>
      </c>
      <c r="H154">
        <f t="shared" si="23"/>
        <v>2.9269799999999999</v>
      </c>
      <c r="I154">
        <f t="shared" si="24"/>
        <v>3.3333599999999999</v>
      </c>
      <c r="J154">
        <f t="shared" si="25"/>
        <v>1.5273699999999999</v>
      </c>
      <c r="K154">
        <f t="shared" si="26"/>
        <v>-3.1604700000000001</v>
      </c>
      <c r="L154">
        <f t="shared" si="27"/>
        <v>-11.7562</v>
      </c>
      <c r="M154">
        <f t="shared" si="28"/>
        <v>-25.189900000000002</v>
      </c>
    </row>
    <row r="155" spans="1:13" x14ac:dyDescent="0.25">
      <c r="A155">
        <v>120</v>
      </c>
      <c r="B155">
        <v>3.3309799999999998</v>
      </c>
      <c r="C155">
        <v>4.0808799999999996</v>
      </c>
      <c r="D155">
        <v>2.6581299999999999</v>
      </c>
      <c r="E155">
        <v>-1.6139600000000001</v>
      </c>
      <c r="F155">
        <v>-9.8085000000000004</v>
      </c>
      <c r="G155">
        <v>-22.803699999999999</v>
      </c>
      <c r="H155">
        <f t="shared" si="23"/>
        <v>2.3309799999999998</v>
      </c>
      <c r="I155">
        <f t="shared" si="24"/>
        <v>3.0808799999999996</v>
      </c>
      <c r="J155">
        <f t="shared" si="25"/>
        <v>1.6581299999999999</v>
      </c>
      <c r="K155">
        <f t="shared" si="26"/>
        <v>-2.6139600000000001</v>
      </c>
      <c r="L155">
        <f t="shared" si="27"/>
        <v>-10.8085</v>
      </c>
      <c r="M155">
        <f t="shared" si="28"/>
        <v>-23.803699999999999</v>
      </c>
    </row>
    <row r="156" spans="1:13" x14ac:dyDescent="0.25">
      <c r="A156">
        <v>121</v>
      </c>
      <c r="B156">
        <v>2.6811799999999999</v>
      </c>
      <c r="C156">
        <v>3.7827000000000002</v>
      </c>
      <c r="D156">
        <v>2.7559900000000002</v>
      </c>
      <c r="E156">
        <v>-1.1110500000000001</v>
      </c>
      <c r="F156">
        <v>-8.8793299999999995</v>
      </c>
      <c r="G156">
        <v>-21.413900000000002</v>
      </c>
      <c r="H156">
        <f t="shared" si="23"/>
        <v>1.6811799999999999</v>
      </c>
      <c r="I156">
        <f t="shared" si="24"/>
        <v>2.7827000000000002</v>
      </c>
      <c r="J156">
        <f t="shared" si="25"/>
        <v>1.7559900000000002</v>
      </c>
      <c r="K156">
        <f t="shared" si="26"/>
        <v>-2.1110500000000001</v>
      </c>
      <c r="L156">
        <f t="shared" si="27"/>
        <v>-9.8793299999999995</v>
      </c>
      <c r="M156">
        <f t="shared" si="28"/>
        <v>-22.413900000000002</v>
      </c>
    </row>
    <row r="157" spans="1:13" x14ac:dyDescent="0.25">
      <c r="A157">
        <v>122</v>
      </c>
      <c r="B157">
        <v>1.9672799999999999</v>
      </c>
      <c r="C157">
        <v>3.4241199999999998</v>
      </c>
      <c r="D157">
        <v>2.8036500000000002</v>
      </c>
      <c r="E157">
        <v>-0.62724100000000005</v>
      </c>
      <c r="F157">
        <v>-7.98576</v>
      </c>
      <c r="G157">
        <v>-20.033799999999999</v>
      </c>
      <c r="H157">
        <f t="shared" si="23"/>
        <v>0.96727999999999992</v>
      </c>
      <c r="I157">
        <f t="shared" si="24"/>
        <v>2.4241199999999998</v>
      </c>
      <c r="J157">
        <f t="shared" si="25"/>
        <v>1.8036500000000002</v>
      </c>
      <c r="K157">
        <f t="shared" si="26"/>
        <v>-1.6272410000000002</v>
      </c>
      <c r="L157">
        <f t="shared" si="27"/>
        <v>-8.9857599999999991</v>
      </c>
      <c r="M157">
        <f t="shared" si="28"/>
        <v>-21.033799999999999</v>
      </c>
    </row>
    <row r="158" spans="1:13" x14ac:dyDescent="0.25">
      <c r="A158">
        <v>123</v>
      </c>
      <c r="B158">
        <v>1.17458</v>
      </c>
      <c r="C158">
        <v>3.0042399999999998</v>
      </c>
      <c r="D158">
        <v>2.7988200000000001</v>
      </c>
      <c r="E158">
        <v>-0.21653</v>
      </c>
      <c r="F158">
        <v>-7.09619</v>
      </c>
      <c r="G158">
        <v>-18.678899999999999</v>
      </c>
      <c r="H158">
        <f t="shared" si="23"/>
        <v>0.17457999999999996</v>
      </c>
      <c r="I158">
        <f t="shared" si="24"/>
        <v>2.0042399999999998</v>
      </c>
      <c r="J158">
        <f t="shared" si="25"/>
        <v>1.7988200000000001</v>
      </c>
      <c r="K158">
        <f t="shared" si="26"/>
        <v>-1.2165300000000001</v>
      </c>
      <c r="L158">
        <f t="shared" si="27"/>
        <v>-8.09619</v>
      </c>
      <c r="M158">
        <f t="shared" si="28"/>
        <v>-19.678899999999999</v>
      </c>
    </row>
    <row r="159" spans="1:13" x14ac:dyDescent="0.25">
      <c r="A159">
        <v>124</v>
      </c>
      <c r="B159">
        <v>0.31738300000000003</v>
      </c>
      <c r="C159">
        <v>2.5239600000000002</v>
      </c>
      <c r="D159">
        <v>2.7240799999999998</v>
      </c>
      <c r="E159">
        <v>0.168681</v>
      </c>
      <c r="F159">
        <v>-6.2333299999999996</v>
      </c>
      <c r="G159">
        <v>-17.337499999999999</v>
      </c>
      <c r="H159">
        <f t="shared" si="23"/>
        <v>-0.68261700000000003</v>
      </c>
      <c r="I159">
        <f t="shared" si="24"/>
        <v>1.5239600000000002</v>
      </c>
      <c r="J159">
        <f t="shared" si="25"/>
        <v>1.7240799999999998</v>
      </c>
      <c r="K159">
        <f t="shared" si="26"/>
        <v>-0.83131900000000003</v>
      </c>
      <c r="L159">
        <f t="shared" si="27"/>
        <v>-7.2333299999999996</v>
      </c>
      <c r="M159">
        <f t="shared" si="28"/>
        <v>-18.337499999999999</v>
      </c>
    </row>
    <row r="160" spans="1:13" x14ac:dyDescent="0.25">
      <c r="A160">
        <v>125</v>
      </c>
      <c r="B160">
        <v>-0.61191700000000004</v>
      </c>
      <c r="C160">
        <v>1.9598800000000001</v>
      </c>
      <c r="D160">
        <v>2.59754</v>
      </c>
      <c r="E160">
        <v>0.48579299999999997</v>
      </c>
      <c r="F160">
        <v>-5.39846</v>
      </c>
      <c r="G160">
        <v>-15.9925</v>
      </c>
      <c r="H160">
        <f t="shared" si="23"/>
        <v>-1.611917</v>
      </c>
      <c r="I160">
        <f t="shared" si="24"/>
        <v>0.95988000000000007</v>
      </c>
      <c r="J160">
        <f t="shared" si="25"/>
        <v>1.59754</v>
      </c>
      <c r="K160">
        <f t="shared" si="26"/>
        <v>-0.51420700000000008</v>
      </c>
      <c r="L160">
        <f t="shared" si="27"/>
        <v>-6.39846</v>
      </c>
      <c r="M160">
        <f t="shared" si="28"/>
        <v>-16.9925</v>
      </c>
    </row>
    <row r="161" spans="1:13" x14ac:dyDescent="0.25">
      <c r="A161">
        <v>126</v>
      </c>
      <c r="B161">
        <v>-1.63192</v>
      </c>
      <c r="C161">
        <v>1.3406899999999999</v>
      </c>
      <c r="D161">
        <v>2.4121100000000002</v>
      </c>
      <c r="E161">
        <v>0.75920399999999999</v>
      </c>
      <c r="F161">
        <v>-4.61409</v>
      </c>
      <c r="G161">
        <v>-14.673299999999999</v>
      </c>
      <c r="H161">
        <f t="shared" si="23"/>
        <v>-2.63192</v>
      </c>
      <c r="I161">
        <f t="shared" si="24"/>
        <v>0.34068999999999994</v>
      </c>
      <c r="J161">
        <f t="shared" si="25"/>
        <v>1.4121100000000002</v>
      </c>
      <c r="K161">
        <f t="shared" si="26"/>
        <v>-0.24079600000000001</v>
      </c>
      <c r="L161">
        <f t="shared" si="27"/>
        <v>-5.61409</v>
      </c>
      <c r="M161">
        <f t="shared" si="28"/>
        <v>-15.673299999999999</v>
      </c>
    </row>
    <row r="162" spans="1:13" x14ac:dyDescent="0.25">
      <c r="A162">
        <v>127</v>
      </c>
      <c r="B162">
        <v>-2.7403200000000001</v>
      </c>
      <c r="C162">
        <v>0.661713</v>
      </c>
      <c r="D162">
        <v>2.1786699999999999</v>
      </c>
      <c r="E162">
        <v>0.967615</v>
      </c>
      <c r="F162">
        <v>-3.8658199999999998</v>
      </c>
      <c r="G162">
        <v>-13.3766</v>
      </c>
      <c r="H162">
        <f t="shared" si="23"/>
        <v>-3.7403200000000001</v>
      </c>
      <c r="I162">
        <f t="shared" si="24"/>
        <v>-0.338287</v>
      </c>
      <c r="J162">
        <f t="shared" si="25"/>
        <v>1.1786699999999999</v>
      </c>
      <c r="K162">
        <f t="shared" si="26"/>
        <v>-3.2384999999999997E-2</v>
      </c>
      <c r="L162">
        <f t="shared" si="27"/>
        <v>-4.8658199999999994</v>
      </c>
      <c r="M162">
        <f t="shared" si="28"/>
        <v>-14.3766</v>
      </c>
    </row>
    <row r="163" spans="1:13" x14ac:dyDescent="0.25">
      <c r="A163">
        <v>128</v>
      </c>
      <c r="B163">
        <v>-3.9279199999999999</v>
      </c>
      <c r="C163">
        <v>-0.104668</v>
      </c>
      <c r="D163">
        <v>1.8439300000000001</v>
      </c>
      <c r="E163">
        <v>1.14503</v>
      </c>
      <c r="F163">
        <v>-3.1498599999999999</v>
      </c>
      <c r="G163">
        <v>-12.114100000000001</v>
      </c>
      <c r="H163">
        <f t="shared" si="23"/>
        <v>-4.9279200000000003</v>
      </c>
      <c r="I163">
        <f t="shared" si="24"/>
        <v>-1.104668</v>
      </c>
      <c r="J163">
        <f t="shared" si="25"/>
        <v>0.84393000000000007</v>
      </c>
      <c r="K163">
        <f t="shared" si="26"/>
        <v>0.14502999999999999</v>
      </c>
      <c r="L163">
        <f t="shared" si="27"/>
        <v>-4.1498600000000003</v>
      </c>
      <c r="M163">
        <f t="shared" si="28"/>
        <v>-13.114100000000001</v>
      </c>
    </row>
    <row r="164" spans="1:13" x14ac:dyDescent="0.25">
      <c r="A164">
        <v>129</v>
      </c>
      <c r="B164">
        <v>-5.1931200000000004</v>
      </c>
      <c r="C164">
        <v>-0.93614900000000001</v>
      </c>
      <c r="D164">
        <v>1.47309</v>
      </c>
      <c r="E164">
        <v>1.23444</v>
      </c>
      <c r="F164">
        <v>-2.48949</v>
      </c>
      <c r="G164">
        <v>-10.8865</v>
      </c>
      <c r="H164">
        <f t="shared" ref="H164" si="29">B164-$B$35</f>
        <v>-6.1931200000000004</v>
      </c>
      <c r="I164">
        <f t="shared" si="24"/>
        <v>-1.9361489999999999</v>
      </c>
      <c r="J164">
        <f t="shared" si="25"/>
        <v>0.47309000000000001</v>
      </c>
      <c r="K164">
        <f t="shared" si="26"/>
        <v>0.23443999999999998</v>
      </c>
      <c r="L164">
        <f t="shared" si="27"/>
        <v>-3.48949</v>
      </c>
      <c r="M164">
        <f t="shared" si="28"/>
        <v>-11.8865</v>
      </c>
    </row>
    <row r="165" spans="1:13" x14ac:dyDescent="0.25">
      <c r="A165">
        <v>130</v>
      </c>
      <c r="C165">
        <v>-1.82813</v>
      </c>
      <c r="D165">
        <v>1.0045599999999999</v>
      </c>
      <c r="E165">
        <v>1.2620499999999999</v>
      </c>
      <c r="F165">
        <v>-1.90462</v>
      </c>
      <c r="G165">
        <v>-9.6688899999999993</v>
      </c>
      <c r="I165">
        <f t="shared" si="24"/>
        <v>-2.8281299999999998</v>
      </c>
      <c r="J165">
        <f t="shared" si="25"/>
        <v>4.5599999999998975E-3</v>
      </c>
      <c r="K165">
        <f t="shared" si="26"/>
        <v>0.26204999999999989</v>
      </c>
      <c r="L165">
        <f t="shared" si="27"/>
        <v>-2.90462</v>
      </c>
      <c r="M165">
        <f t="shared" si="28"/>
        <v>-10.668889999999999</v>
      </c>
    </row>
    <row r="166" spans="1:13" x14ac:dyDescent="0.25">
      <c r="A166">
        <v>131</v>
      </c>
      <c r="C166">
        <v>-2.83291</v>
      </c>
      <c r="D166">
        <v>0.45311899999999999</v>
      </c>
      <c r="E166">
        <v>1.21566</v>
      </c>
      <c r="F166">
        <v>-1.3809499999999999</v>
      </c>
      <c r="G166">
        <v>-8.5610300000000006</v>
      </c>
      <c r="I166">
        <f t="shared" ref="I166:I169" si="30">C166-$B$35</f>
        <v>-3.83291</v>
      </c>
      <c r="J166">
        <f t="shared" ref="J166:J174" si="31">D166-$B$35</f>
        <v>-0.54688099999999995</v>
      </c>
      <c r="K166">
        <f t="shared" ref="K166:K184" si="32">E166-$B$35</f>
        <v>0.21565999999999996</v>
      </c>
      <c r="L166">
        <f t="shared" ref="L166:L194" si="33">F166-$B$35</f>
        <v>-2.3809499999999999</v>
      </c>
      <c r="M166">
        <f t="shared" ref="M166:M194" si="34">G166-$B$35</f>
        <v>-9.5610300000000006</v>
      </c>
    </row>
    <row r="167" spans="1:13" x14ac:dyDescent="0.25">
      <c r="A167">
        <v>132</v>
      </c>
      <c r="C167">
        <v>-3.9297900000000001</v>
      </c>
      <c r="D167">
        <v>-0.178618</v>
      </c>
      <c r="E167">
        <v>1.1419699999999999</v>
      </c>
      <c r="F167">
        <v>-0.908586</v>
      </c>
      <c r="G167">
        <v>-7.4771599999999996</v>
      </c>
      <c r="I167">
        <f t="shared" si="30"/>
        <v>-4.9297900000000006</v>
      </c>
      <c r="J167">
        <f t="shared" si="31"/>
        <v>-1.1786179999999999</v>
      </c>
      <c r="K167">
        <f t="shared" si="32"/>
        <v>0.14196999999999993</v>
      </c>
      <c r="L167">
        <f t="shared" si="33"/>
        <v>-1.9085860000000001</v>
      </c>
      <c r="M167">
        <f t="shared" si="34"/>
        <v>-8.4771599999999996</v>
      </c>
    </row>
    <row r="168" spans="1:13" x14ac:dyDescent="0.25">
      <c r="A168">
        <v>133</v>
      </c>
      <c r="C168">
        <v>-5.1262699999999999</v>
      </c>
      <c r="D168">
        <v>-0.91625599999999996</v>
      </c>
      <c r="E168">
        <v>0.95718199999999998</v>
      </c>
      <c r="F168">
        <v>-0.51031899999999997</v>
      </c>
      <c r="G168">
        <v>-6.4447999999999999</v>
      </c>
      <c r="I168">
        <f t="shared" si="30"/>
        <v>-6.1262699999999999</v>
      </c>
      <c r="J168">
        <f t="shared" si="31"/>
        <v>-1.916256</v>
      </c>
      <c r="K168">
        <f t="shared" si="32"/>
        <v>-4.2818000000000023E-2</v>
      </c>
      <c r="L168">
        <f t="shared" si="33"/>
        <v>-1.510319</v>
      </c>
      <c r="M168">
        <f t="shared" si="34"/>
        <v>-7.4447999999999999</v>
      </c>
    </row>
    <row r="169" spans="1:13" x14ac:dyDescent="0.25">
      <c r="A169">
        <v>134</v>
      </c>
      <c r="C169">
        <v>-6.4417499999999999</v>
      </c>
      <c r="D169">
        <v>-1.7539899999999999</v>
      </c>
      <c r="E169">
        <v>0.67829300000000003</v>
      </c>
      <c r="F169">
        <v>-0.207451</v>
      </c>
      <c r="G169">
        <v>-5.45974</v>
      </c>
      <c r="I169">
        <f t="shared" si="30"/>
        <v>-7.4417499999999999</v>
      </c>
      <c r="J169">
        <f t="shared" si="31"/>
        <v>-2.7539899999999999</v>
      </c>
      <c r="K169">
        <f t="shared" si="32"/>
        <v>-0.32170699999999997</v>
      </c>
      <c r="L169">
        <f t="shared" si="33"/>
        <v>-1.2074510000000001</v>
      </c>
      <c r="M169">
        <f t="shared" si="34"/>
        <v>-6.45974</v>
      </c>
    </row>
    <row r="170" spans="1:13" x14ac:dyDescent="0.25">
      <c r="A170">
        <v>135</v>
      </c>
      <c r="D170">
        <v>-2.6726299999999998</v>
      </c>
      <c r="E170">
        <v>0.29870400000000003</v>
      </c>
      <c r="F170">
        <v>2.7416200000000002E-2</v>
      </c>
      <c r="G170">
        <v>-4.5478800000000001</v>
      </c>
      <c r="J170">
        <f t="shared" si="31"/>
        <v>-3.6726299999999998</v>
      </c>
      <c r="K170">
        <f t="shared" si="32"/>
        <v>-0.70129599999999992</v>
      </c>
      <c r="L170">
        <f t="shared" si="33"/>
        <v>-0.9725838</v>
      </c>
      <c r="M170">
        <f t="shared" si="34"/>
        <v>-5.5478800000000001</v>
      </c>
    </row>
    <row r="171" spans="1:13" x14ac:dyDescent="0.25">
      <c r="A171">
        <v>136</v>
      </c>
      <c r="D171">
        <v>-3.73977</v>
      </c>
      <c r="E171">
        <v>-0.17918500000000001</v>
      </c>
      <c r="F171">
        <v>0.13838400000000001</v>
      </c>
      <c r="G171">
        <v>-3.7177199999999999</v>
      </c>
      <c r="J171">
        <f t="shared" si="31"/>
        <v>-4.73977</v>
      </c>
      <c r="K171">
        <f t="shared" si="32"/>
        <v>-1.1791849999999999</v>
      </c>
      <c r="L171">
        <f t="shared" si="33"/>
        <v>-0.86161599999999994</v>
      </c>
      <c r="M171">
        <f t="shared" si="34"/>
        <v>-4.7177199999999999</v>
      </c>
    </row>
    <row r="172" spans="1:13" x14ac:dyDescent="0.25">
      <c r="A172">
        <v>137</v>
      </c>
      <c r="D172">
        <v>-4.8734999999999999</v>
      </c>
      <c r="E172">
        <v>-0.749274</v>
      </c>
      <c r="F172">
        <v>0.24465100000000001</v>
      </c>
      <c r="G172">
        <v>-2.9964599999999999</v>
      </c>
      <c r="J172">
        <f t="shared" si="31"/>
        <v>-5.8734999999999999</v>
      </c>
      <c r="K172">
        <f t="shared" si="32"/>
        <v>-1.749274</v>
      </c>
      <c r="L172">
        <f t="shared" si="33"/>
        <v>-0.75534900000000005</v>
      </c>
      <c r="M172">
        <f t="shared" si="34"/>
        <v>-3.9964599999999999</v>
      </c>
    </row>
    <row r="173" spans="1:13" x14ac:dyDescent="0.25">
      <c r="A173">
        <v>138</v>
      </c>
      <c r="D173">
        <v>-6.1608400000000003</v>
      </c>
      <c r="E173">
        <v>-1.47916</v>
      </c>
      <c r="F173">
        <v>0.24471899999999999</v>
      </c>
      <c r="G173">
        <v>-2.3069899999999999</v>
      </c>
      <c r="J173">
        <f t="shared" si="31"/>
        <v>-7.1608400000000003</v>
      </c>
      <c r="K173">
        <f t="shared" si="32"/>
        <v>-2.4791600000000003</v>
      </c>
      <c r="L173">
        <f t="shared" si="33"/>
        <v>-0.75528099999999998</v>
      </c>
      <c r="M173">
        <f t="shared" si="34"/>
        <v>-3.3069899999999999</v>
      </c>
    </row>
    <row r="174" spans="1:13" x14ac:dyDescent="0.25">
      <c r="A174">
        <v>139</v>
      </c>
      <c r="D174">
        <v>-7.5992800000000003</v>
      </c>
      <c r="E174">
        <v>-2.3422499999999999</v>
      </c>
      <c r="F174">
        <v>0.13678599999999999</v>
      </c>
      <c r="G174">
        <v>-1.6904300000000001</v>
      </c>
      <c r="J174">
        <f t="shared" si="31"/>
        <v>-8.5992800000000003</v>
      </c>
      <c r="K174">
        <f t="shared" si="32"/>
        <v>-3.3422499999999999</v>
      </c>
      <c r="L174">
        <f t="shared" si="33"/>
        <v>-0.86321400000000004</v>
      </c>
      <c r="M174">
        <f t="shared" si="34"/>
        <v>-2.6904300000000001</v>
      </c>
    </row>
    <row r="175" spans="1:13" x14ac:dyDescent="0.25">
      <c r="A175">
        <v>140</v>
      </c>
      <c r="E175">
        <v>-3.2920400000000001</v>
      </c>
      <c r="F175">
        <v>-2.5446099999999999E-2</v>
      </c>
      <c r="G175">
        <v>-1.16127</v>
      </c>
      <c r="K175">
        <f t="shared" si="32"/>
        <v>-4.2920400000000001</v>
      </c>
      <c r="L175">
        <f t="shared" si="33"/>
        <v>-1.0254460999999999</v>
      </c>
      <c r="M175">
        <f t="shared" si="34"/>
        <v>-2.16127</v>
      </c>
    </row>
    <row r="176" spans="1:13" x14ac:dyDescent="0.25">
      <c r="A176">
        <v>141</v>
      </c>
      <c r="E176">
        <v>-4.3309300000000004</v>
      </c>
      <c r="F176">
        <v>-0.35817900000000003</v>
      </c>
      <c r="G176">
        <v>-0.77210999999999996</v>
      </c>
      <c r="K176">
        <f t="shared" si="32"/>
        <v>-5.3309300000000004</v>
      </c>
      <c r="L176">
        <f t="shared" si="33"/>
        <v>-1.358179</v>
      </c>
      <c r="M176">
        <f t="shared" si="34"/>
        <v>-1.7721100000000001</v>
      </c>
    </row>
    <row r="177" spans="1:13" x14ac:dyDescent="0.25">
      <c r="A177">
        <v>142</v>
      </c>
      <c r="E177">
        <v>-5.5726199999999997</v>
      </c>
      <c r="F177">
        <v>-0.83291099999999996</v>
      </c>
      <c r="G177">
        <v>-0.47494799999999998</v>
      </c>
      <c r="K177">
        <f t="shared" si="32"/>
        <v>-6.5726199999999997</v>
      </c>
      <c r="L177">
        <f t="shared" si="33"/>
        <v>-1.832911</v>
      </c>
      <c r="M177">
        <f t="shared" si="34"/>
        <v>-1.4749479999999999</v>
      </c>
    </row>
    <row r="178" spans="1:13" x14ac:dyDescent="0.25">
      <c r="A178">
        <v>143</v>
      </c>
      <c r="E178">
        <v>-6.8908100000000001</v>
      </c>
      <c r="F178">
        <v>-1.4162399999999999</v>
      </c>
      <c r="G178">
        <v>-0.31838699999999998</v>
      </c>
      <c r="K178">
        <f t="shared" si="32"/>
        <v>-7.8908100000000001</v>
      </c>
      <c r="L178">
        <f t="shared" si="33"/>
        <v>-2.4162400000000002</v>
      </c>
      <c r="M178">
        <f t="shared" si="34"/>
        <v>-1.318387</v>
      </c>
    </row>
    <row r="179" spans="1:13" x14ac:dyDescent="0.25">
      <c r="A179">
        <v>144</v>
      </c>
      <c r="E179">
        <v>-8.3731000000000009</v>
      </c>
      <c r="F179">
        <v>-2.1581800000000002</v>
      </c>
      <c r="G179">
        <v>-0.25782500000000003</v>
      </c>
      <c r="K179">
        <f t="shared" si="32"/>
        <v>-9.3731000000000009</v>
      </c>
      <c r="L179">
        <f t="shared" si="33"/>
        <v>-3.1581800000000002</v>
      </c>
      <c r="M179">
        <f t="shared" si="34"/>
        <v>-1.257825</v>
      </c>
    </row>
    <row r="180" spans="1:13" x14ac:dyDescent="0.25">
      <c r="A180">
        <v>145</v>
      </c>
      <c r="E180">
        <v>-10.0794</v>
      </c>
      <c r="F180">
        <v>-3.1223100000000001</v>
      </c>
      <c r="G180">
        <v>-0.29956300000000002</v>
      </c>
      <c r="K180">
        <f t="shared" si="32"/>
        <v>-11.0794</v>
      </c>
      <c r="L180">
        <f t="shared" si="33"/>
        <v>-4.1223100000000006</v>
      </c>
      <c r="M180">
        <f t="shared" si="34"/>
        <v>-1.299563</v>
      </c>
    </row>
    <row r="181" spans="1:13" x14ac:dyDescent="0.25">
      <c r="A181">
        <v>146</v>
      </c>
      <c r="E181">
        <v>-11.9331</v>
      </c>
      <c r="F181">
        <v>-4.3521400000000003</v>
      </c>
      <c r="G181">
        <v>-0.55200199999999999</v>
      </c>
      <c r="K181">
        <f t="shared" si="32"/>
        <v>-12.9331</v>
      </c>
      <c r="L181">
        <f t="shared" si="33"/>
        <v>-5.3521400000000003</v>
      </c>
      <c r="M181">
        <f t="shared" si="34"/>
        <v>-1.5520019999999999</v>
      </c>
    </row>
    <row r="182" spans="1:13" x14ac:dyDescent="0.25">
      <c r="A182">
        <v>147</v>
      </c>
      <c r="E182">
        <v>-14.090299999999999</v>
      </c>
      <c r="F182">
        <v>-5.7556700000000003</v>
      </c>
      <c r="G182">
        <v>-1.01034</v>
      </c>
      <c r="K182">
        <f t="shared" si="32"/>
        <v>-15.090299999999999</v>
      </c>
      <c r="L182">
        <f t="shared" si="33"/>
        <v>-6.7556700000000003</v>
      </c>
      <c r="M182">
        <f t="shared" si="34"/>
        <v>-2.0103400000000002</v>
      </c>
    </row>
    <row r="183" spans="1:13" x14ac:dyDescent="0.25">
      <c r="A183">
        <v>148</v>
      </c>
      <c r="E183">
        <v>-16.2285</v>
      </c>
      <c r="F183">
        <v>-7.2776100000000001</v>
      </c>
      <c r="G183">
        <v>-1.5416799999999999</v>
      </c>
      <c r="K183">
        <f t="shared" si="32"/>
        <v>-17.2285</v>
      </c>
      <c r="L183">
        <f t="shared" si="33"/>
        <v>-8.2776099999999992</v>
      </c>
      <c r="M183">
        <f t="shared" si="34"/>
        <v>-2.5416799999999999</v>
      </c>
    </row>
    <row r="184" spans="1:13" x14ac:dyDescent="0.25">
      <c r="A184">
        <v>149</v>
      </c>
      <c r="E184">
        <v>-18.637</v>
      </c>
      <c r="F184">
        <v>-8.9480400000000007</v>
      </c>
      <c r="G184">
        <v>-2.35012</v>
      </c>
      <c r="K184">
        <f t="shared" si="32"/>
        <v>-19.637</v>
      </c>
      <c r="L184">
        <f t="shared" si="33"/>
        <v>-9.9480400000000007</v>
      </c>
      <c r="M184">
        <f t="shared" si="34"/>
        <v>-3.35012</v>
      </c>
    </row>
    <row r="185" spans="1:13" x14ac:dyDescent="0.25">
      <c r="A185">
        <v>150</v>
      </c>
      <c r="F185">
        <v>-10.664099999999999</v>
      </c>
      <c r="G185">
        <v>-3.4673600000000002</v>
      </c>
      <c r="L185">
        <f t="shared" si="33"/>
        <v>-11.664099999999999</v>
      </c>
      <c r="M185">
        <f t="shared" si="34"/>
        <v>-4.4673600000000002</v>
      </c>
    </row>
    <row r="186" spans="1:13" x14ac:dyDescent="0.25">
      <c r="A186">
        <v>151</v>
      </c>
      <c r="F186">
        <v>-12.6325</v>
      </c>
      <c r="G186">
        <v>-4.5146899999999999</v>
      </c>
      <c r="L186">
        <f t="shared" si="33"/>
        <v>-13.6325</v>
      </c>
      <c r="M186">
        <f t="shared" si="34"/>
        <v>-5.5146899999999999</v>
      </c>
    </row>
    <row r="187" spans="1:13" x14ac:dyDescent="0.25">
      <c r="A187">
        <v>152</v>
      </c>
      <c r="F187">
        <v>-14.8535</v>
      </c>
      <c r="G187">
        <v>-5.9523299999999999</v>
      </c>
      <c r="L187">
        <f t="shared" si="33"/>
        <v>-15.8535</v>
      </c>
      <c r="M187">
        <f t="shared" si="34"/>
        <v>-6.9523299999999999</v>
      </c>
    </row>
    <row r="188" spans="1:13" x14ac:dyDescent="0.25">
      <c r="A188">
        <v>153</v>
      </c>
      <c r="F188">
        <v>-17.0319</v>
      </c>
      <c r="G188">
        <v>-7.4306700000000001</v>
      </c>
      <c r="L188">
        <f t="shared" si="33"/>
        <v>-18.0319</v>
      </c>
      <c r="M188">
        <f t="shared" si="34"/>
        <v>-8.4306699999999992</v>
      </c>
    </row>
    <row r="189" spans="1:13" x14ac:dyDescent="0.25">
      <c r="A189">
        <v>154</v>
      </c>
      <c r="F189">
        <v>-19.817399999999999</v>
      </c>
      <c r="G189">
        <v>-9.3122100000000003</v>
      </c>
      <c r="L189">
        <f t="shared" si="33"/>
        <v>-20.817399999999999</v>
      </c>
      <c r="M189">
        <f t="shared" si="34"/>
        <v>-10.31221</v>
      </c>
    </row>
    <row r="190" spans="1:13" x14ac:dyDescent="0.25">
      <c r="A190">
        <v>155</v>
      </c>
      <c r="F190">
        <v>-22.515000000000001</v>
      </c>
      <c r="G190">
        <v>-11.1944</v>
      </c>
      <c r="L190">
        <f t="shared" si="33"/>
        <v>-23.515000000000001</v>
      </c>
      <c r="M190">
        <f t="shared" si="34"/>
        <v>-12.1944</v>
      </c>
    </row>
    <row r="191" spans="1:13" x14ac:dyDescent="0.25">
      <c r="A191">
        <v>156</v>
      </c>
      <c r="F191">
        <v>-25.425000000000001</v>
      </c>
      <c r="G191">
        <v>-13.174099999999999</v>
      </c>
      <c r="L191">
        <f t="shared" si="33"/>
        <v>-26.425000000000001</v>
      </c>
      <c r="M191">
        <f t="shared" si="34"/>
        <v>-14.174099999999999</v>
      </c>
    </row>
    <row r="192" spans="1:13" x14ac:dyDescent="0.25">
      <c r="A192">
        <v>157</v>
      </c>
      <c r="F192">
        <v>-28.759</v>
      </c>
      <c r="G192">
        <v>-15.5375</v>
      </c>
      <c r="L192">
        <f t="shared" si="33"/>
        <v>-29.759</v>
      </c>
      <c r="M192">
        <f t="shared" si="34"/>
        <v>-16.537500000000001</v>
      </c>
    </row>
    <row r="193" spans="1:13" x14ac:dyDescent="0.25">
      <c r="A193">
        <v>158</v>
      </c>
      <c r="F193">
        <v>-32.7866</v>
      </c>
      <c r="G193">
        <v>-18.5853</v>
      </c>
      <c r="L193">
        <f t="shared" si="33"/>
        <v>-33.7866</v>
      </c>
      <c r="M193">
        <f t="shared" si="34"/>
        <v>-19.5853</v>
      </c>
    </row>
    <row r="194" spans="1:13" x14ac:dyDescent="0.25">
      <c r="A194">
        <v>159</v>
      </c>
      <c r="F194">
        <v>-36.697800000000001</v>
      </c>
      <c r="G194">
        <v>-21.310600000000001</v>
      </c>
      <c r="L194">
        <f t="shared" si="33"/>
        <v>-37.697800000000001</v>
      </c>
      <c r="M194">
        <f t="shared" si="34"/>
        <v>-22.310600000000001</v>
      </c>
    </row>
    <row r="199" spans="1:13" x14ac:dyDescent="0.25">
      <c r="A199">
        <v>160</v>
      </c>
    </row>
    <row r="200" spans="1:13" x14ac:dyDescent="0.25">
      <c r="A200">
        <v>178</v>
      </c>
    </row>
    <row r="201" spans="1:13" x14ac:dyDescent="0.25">
      <c r="A201">
        <v>179</v>
      </c>
    </row>
    <row r="202" spans="1:13" x14ac:dyDescent="0.25">
      <c r="A202">
        <v>180</v>
      </c>
    </row>
    <row r="203" spans="1:13" x14ac:dyDescent="0.25">
      <c r="A203">
        <v>181</v>
      </c>
    </row>
    <row r="204" spans="1:13" x14ac:dyDescent="0.25">
      <c r="A204">
        <v>182</v>
      </c>
    </row>
    <row r="205" spans="1:13" x14ac:dyDescent="0.25">
      <c r="A205">
        <v>183</v>
      </c>
    </row>
    <row r="206" spans="1:13" x14ac:dyDescent="0.25">
      <c r="A206">
        <v>184</v>
      </c>
    </row>
    <row r="207" spans="1:13" x14ac:dyDescent="0.25">
      <c r="A207">
        <v>185</v>
      </c>
    </row>
    <row r="208" spans="1:13" x14ac:dyDescent="0.25">
      <c r="A208">
        <v>186</v>
      </c>
    </row>
    <row r="209" spans="1:1" x14ac:dyDescent="0.25">
      <c r="A209">
        <v>187</v>
      </c>
    </row>
    <row r="210" spans="1:1" x14ac:dyDescent="0.25">
      <c r="A210">
        <v>188</v>
      </c>
    </row>
    <row r="211" spans="1:1" x14ac:dyDescent="0.25">
      <c r="A211">
        <v>189</v>
      </c>
    </row>
    <row r="212" spans="1:1" x14ac:dyDescent="0.25">
      <c r="A212">
        <v>190</v>
      </c>
    </row>
    <row r="213" spans="1:1" x14ac:dyDescent="0.25">
      <c r="A213">
        <v>191</v>
      </c>
    </row>
    <row r="214" spans="1:1" x14ac:dyDescent="0.25">
      <c r="A214">
        <v>192</v>
      </c>
    </row>
    <row r="215" spans="1:1" x14ac:dyDescent="0.25">
      <c r="A215">
        <v>193</v>
      </c>
    </row>
    <row r="216" spans="1:1" x14ac:dyDescent="0.25">
      <c r="A216">
        <v>194</v>
      </c>
    </row>
    <row r="217" spans="1:1" x14ac:dyDescent="0.25">
      <c r="A217">
        <v>195</v>
      </c>
    </row>
    <row r="218" spans="1:1" x14ac:dyDescent="0.25">
      <c r="A218">
        <v>196</v>
      </c>
    </row>
    <row r="219" spans="1:1" x14ac:dyDescent="0.25">
      <c r="A219">
        <v>197</v>
      </c>
    </row>
    <row r="220" spans="1:1" x14ac:dyDescent="0.25">
      <c r="A220">
        <v>198</v>
      </c>
    </row>
    <row r="221" spans="1:1" x14ac:dyDescent="0.25">
      <c r="A221">
        <v>199</v>
      </c>
    </row>
    <row r="222" spans="1:1" x14ac:dyDescent="0.25">
      <c r="A222">
        <v>200</v>
      </c>
    </row>
    <row r="223" spans="1:1" x14ac:dyDescent="0.25">
      <c r="A223">
        <v>201</v>
      </c>
    </row>
    <row r="224" spans="1:1" x14ac:dyDescent="0.25">
      <c r="A224">
        <v>202</v>
      </c>
    </row>
    <row r="225" spans="1:1" x14ac:dyDescent="0.25">
      <c r="A225">
        <v>203</v>
      </c>
    </row>
    <row r="226" spans="1:1" x14ac:dyDescent="0.25">
      <c r="A226">
        <v>204</v>
      </c>
    </row>
    <row r="227" spans="1:1" x14ac:dyDescent="0.25">
      <c r="A227">
        <v>205</v>
      </c>
    </row>
    <row r="228" spans="1:1" x14ac:dyDescent="0.25">
      <c r="A228">
        <v>206</v>
      </c>
    </row>
    <row r="229" spans="1:1" x14ac:dyDescent="0.25">
      <c r="A229">
        <v>207</v>
      </c>
    </row>
    <row r="230" spans="1:1" x14ac:dyDescent="0.25">
      <c r="A230">
        <v>208</v>
      </c>
    </row>
    <row r="231" spans="1:1" x14ac:dyDescent="0.25">
      <c r="A231">
        <v>209</v>
      </c>
    </row>
    <row r="232" spans="1:1" x14ac:dyDescent="0.25">
      <c r="A232">
        <v>210</v>
      </c>
    </row>
    <row r="233" spans="1:1" x14ac:dyDescent="0.25">
      <c r="A233">
        <v>211</v>
      </c>
    </row>
    <row r="234" spans="1:1" x14ac:dyDescent="0.25">
      <c r="A234">
        <v>212</v>
      </c>
    </row>
    <row r="235" spans="1:1" x14ac:dyDescent="0.25">
      <c r="A235">
        <v>213</v>
      </c>
    </row>
    <row r="236" spans="1:1" x14ac:dyDescent="0.25">
      <c r="A236">
        <v>214</v>
      </c>
    </row>
    <row r="237" spans="1:1" x14ac:dyDescent="0.25">
      <c r="A237">
        <v>215</v>
      </c>
    </row>
    <row r="238" spans="1:1" x14ac:dyDescent="0.25">
      <c r="A238">
        <v>216</v>
      </c>
    </row>
    <row r="239" spans="1:1" x14ac:dyDescent="0.25">
      <c r="A239">
        <v>217</v>
      </c>
    </row>
    <row r="240" spans="1:1" x14ac:dyDescent="0.25">
      <c r="A240">
        <v>218</v>
      </c>
    </row>
    <row r="241" spans="1:1" x14ac:dyDescent="0.25">
      <c r="A241">
        <v>219</v>
      </c>
    </row>
    <row r="242" spans="1:1" x14ac:dyDescent="0.25">
      <c r="A242">
        <v>220</v>
      </c>
    </row>
    <row r="243" spans="1:1" x14ac:dyDescent="0.25">
      <c r="A243">
        <v>221</v>
      </c>
    </row>
    <row r="244" spans="1:1" x14ac:dyDescent="0.25">
      <c r="A244">
        <v>222</v>
      </c>
    </row>
    <row r="245" spans="1:1" x14ac:dyDescent="0.25">
      <c r="A245">
        <v>223</v>
      </c>
    </row>
    <row r="246" spans="1:1" x14ac:dyDescent="0.25">
      <c r="A246">
        <v>224</v>
      </c>
    </row>
    <row r="247" spans="1:1" x14ac:dyDescent="0.25">
      <c r="A247">
        <v>225</v>
      </c>
    </row>
    <row r="248" spans="1:1" x14ac:dyDescent="0.25">
      <c r="A248">
        <v>226</v>
      </c>
    </row>
    <row r="249" spans="1:1" x14ac:dyDescent="0.25">
      <c r="A249">
        <v>227</v>
      </c>
    </row>
    <row r="250" spans="1:1" x14ac:dyDescent="0.25">
      <c r="A250">
        <v>228</v>
      </c>
    </row>
    <row r="251" spans="1:1" x14ac:dyDescent="0.25">
      <c r="A251">
        <v>229</v>
      </c>
    </row>
    <row r="252" spans="1:1" x14ac:dyDescent="0.25">
      <c r="A252">
        <v>230</v>
      </c>
    </row>
    <row r="253" spans="1:1" x14ac:dyDescent="0.25">
      <c r="A253">
        <v>231</v>
      </c>
    </row>
    <row r="254" spans="1:1" x14ac:dyDescent="0.25">
      <c r="A254">
        <v>232</v>
      </c>
    </row>
    <row r="255" spans="1:1" x14ac:dyDescent="0.25">
      <c r="A255">
        <v>233</v>
      </c>
    </row>
    <row r="256" spans="1:1" x14ac:dyDescent="0.25">
      <c r="A256">
        <v>234</v>
      </c>
    </row>
    <row r="257" spans="1:1" x14ac:dyDescent="0.25">
      <c r="A257">
        <v>235</v>
      </c>
    </row>
    <row r="258" spans="1:1" x14ac:dyDescent="0.25">
      <c r="A258">
        <v>236</v>
      </c>
    </row>
    <row r="259" spans="1:1" x14ac:dyDescent="0.25">
      <c r="A259">
        <v>237</v>
      </c>
    </row>
    <row r="260" spans="1:1" x14ac:dyDescent="0.25">
      <c r="A260">
        <v>238</v>
      </c>
    </row>
    <row r="261" spans="1:1" x14ac:dyDescent="0.25">
      <c r="A261">
        <v>239</v>
      </c>
    </row>
    <row r="262" spans="1:1" x14ac:dyDescent="0.25">
      <c r="A262">
        <v>240</v>
      </c>
    </row>
    <row r="263" spans="1:1" x14ac:dyDescent="0.25">
      <c r="A263">
        <v>241</v>
      </c>
    </row>
    <row r="264" spans="1:1" x14ac:dyDescent="0.25">
      <c r="A264">
        <v>242</v>
      </c>
    </row>
    <row r="265" spans="1:1" x14ac:dyDescent="0.25">
      <c r="A265">
        <v>243</v>
      </c>
    </row>
    <row r="266" spans="1:1" x14ac:dyDescent="0.25">
      <c r="A266">
        <v>244</v>
      </c>
    </row>
    <row r="267" spans="1:1" x14ac:dyDescent="0.25">
      <c r="A267">
        <v>245</v>
      </c>
    </row>
    <row r="268" spans="1:1" x14ac:dyDescent="0.25">
      <c r="A268">
        <v>246</v>
      </c>
    </row>
    <row r="269" spans="1:1" x14ac:dyDescent="0.25">
      <c r="A269">
        <v>247</v>
      </c>
    </row>
    <row r="270" spans="1:1" x14ac:dyDescent="0.25">
      <c r="A270">
        <v>248</v>
      </c>
    </row>
    <row r="271" spans="1:1" x14ac:dyDescent="0.25">
      <c r="A271">
        <v>249</v>
      </c>
    </row>
    <row r="272" spans="1:1" x14ac:dyDescent="0.25">
      <c r="A272">
        <v>250</v>
      </c>
    </row>
    <row r="273" spans="1:1" x14ac:dyDescent="0.25">
      <c r="A273">
        <v>251</v>
      </c>
    </row>
    <row r="274" spans="1:1" x14ac:dyDescent="0.25">
      <c r="A274">
        <v>252</v>
      </c>
    </row>
    <row r="275" spans="1:1" x14ac:dyDescent="0.25">
      <c r="A275">
        <v>253</v>
      </c>
    </row>
    <row r="276" spans="1:1" x14ac:dyDescent="0.25">
      <c r="A276">
        <v>254</v>
      </c>
    </row>
    <row r="277" spans="1:1" x14ac:dyDescent="0.25">
      <c r="A277">
        <v>255</v>
      </c>
    </row>
    <row r="278" spans="1:1" x14ac:dyDescent="0.25">
      <c r="A278">
        <v>256</v>
      </c>
    </row>
    <row r="279" spans="1:1" x14ac:dyDescent="0.25">
      <c r="A279">
        <v>257</v>
      </c>
    </row>
    <row r="280" spans="1:1" x14ac:dyDescent="0.25">
      <c r="A280">
        <v>258</v>
      </c>
    </row>
    <row r="281" spans="1:1" x14ac:dyDescent="0.25">
      <c r="A281">
        <v>259</v>
      </c>
    </row>
    <row r="282" spans="1:1" x14ac:dyDescent="0.25">
      <c r="A282">
        <v>260</v>
      </c>
    </row>
    <row r="283" spans="1:1" x14ac:dyDescent="0.25">
      <c r="A283">
        <v>261</v>
      </c>
    </row>
    <row r="284" spans="1:1" x14ac:dyDescent="0.25">
      <c r="A284">
        <v>262</v>
      </c>
    </row>
    <row r="285" spans="1:1" x14ac:dyDescent="0.25">
      <c r="A285">
        <v>263</v>
      </c>
    </row>
    <row r="286" spans="1:1" x14ac:dyDescent="0.25">
      <c r="A286">
        <v>264</v>
      </c>
    </row>
    <row r="287" spans="1:1" x14ac:dyDescent="0.25">
      <c r="A287">
        <v>265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522B-DD73-489C-881D-AACCB1F1DA14}">
  <dimension ref="A1:C136"/>
  <sheetViews>
    <sheetView workbookViewId="0">
      <selection activeCell="A2" sqref="A2"/>
    </sheetView>
  </sheetViews>
  <sheetFormatPr defaultRowHeight="15" x14ac:dyDescent="0.25"/>
  <cols>
    <col min="1" max="1" width="11.140625" bestFit="1" customWidth="1"/>
    <col min="2" max="3" width="12.7109375" bestFit="1" customWidth="1"/>
  </cols>
  <sheetData>
    <row r="1" spans="1:3" x14ac:dyDescent="0.25">
      <c r="A1" t="s">
        <v>46</v>
      </c>
      <c r="B1" t="s">
        <v>63</v>
      </c>
      <c r="C1" t="s">
        <v>64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1.978159</v>
      </c>
      <c r="C3">
        <v>1.6528068</v>
      </c>
    </row>
    <row r="4" spans="1:3" x14ac:dyDescent="0.25">
      <c r="A4">
        <v>2</v>
      </c>
      <c r="B4">
        <v>3.3214583000000002</v>
      </c>
      <c r="C4">
        <v>2.6763840999999999</v>
      </c>
    </row>
    <row r="5" spans="1:3" x14ac:dyDescent="0.25">
      <c r="A5">
        <v>3</v>
      </c>
      <c r="B5">
        <v>4.2993077</v>
      </c>
      <c r="C5">
        <v>3.3567819999999999</v>
      </c>
    </row>
    <row r="6" spans="1:3" x14ac:dyDescent="0.25">
      <c r="A6">
        <v>4</v>
      </c>
      <c r="B6">
        <v>5.0429406999999999</v>
      </c>
      <c r="C6">
        <v>3.8038767</v>
      </c>
    </row>
    <row r="7" spans="1:3" x14ac:dyDescent="0.25">
      <c r="A7">
        <v>5</v>
      </c>
      <c r="B7">
        <v>5.6107553000000001</v>
      </c>
      <c r="C7">
        <v>4.0764674000000003</v>
      </c>
    </row>
    <row r="8" spans="1:3" x14ac:dyDescent="0.25">
      <c r="A8">
        <v>6</v>
      </c>
      <c r="B8">
        <v>6.0463006000000004</v>
      </c>
      <c r="C8">
        <v>4.2201640999999999</v>
      </c>
    </row>
    <row r="9" spans="1:3" x14ac:dyDescent="0.25">
      <c r="A9">
        <v>7</v>
      </c>
      <c r="B9">
        <v>6.3799551000000001</v>
      </c>
      <c r="C9">
        <v>4.2725445000000004</v>
      </c>
    </row>
    <row r="10" spans="1:3" x14ac:dyDescent="0.25">
      <c r="A10">
        <v>8</v>
      </c>
      <c r="B10">
        <v>6.6343277</v>
      </c>
      <c r="C10">
        <v>4.2472085999999996</v>
      </c>
    </row>
    <row r="11" spans="1:3" x14ac:dyDescent="0.25">
      <c r="A11">
        <v>9</v>
      </c>
      <c r="B11">
        <v>6.8077972000000004</v>
      </c>
      <c r="C11">
        <v>4.1603477</v>
      </c>
    </row>
    <row r="12" spans="1:3" x14ac:dyDescent="0.25">
      <c r="A12">
        <v>10</v>
      </c>
      <c r="B12">
        <v>6.9209433999999996</v>
      </c>
      <c r="C12">
        <v>4.0321974999999997</v>
      </c>
    </row>
    <row r="13" spans="1:3" x14ac:dyDescent="0.25">
      <c r="A13">
        <v>11</v>
      </c>
      <c r="B13">
        <v>6.9875714000000002</v>
      </c>
      <c r="C13">
        <v>3.855804</v>
      </c>
    </row>
    <row r="14" spans="1:3" x14ac:dyDescent="0.25">
      <c r="A14">
        <v>12</v>
      </c>
      <c r="B14">
        <v>7.0115819999999998</v>
      </c>
      <c r="C14">
        <v>3.6433233</v>
      </c>
    </row>
    <row r="15" spans="1:3" x14ac:dyDescent="0.25">
      <c r="A15">
        <v>13</v>
      </c>
      <c r="B15">
        <v>7.0049583999999996</v>
      </c>
      <c r="C15">
        <v>3.3973479000000002</v>
      </c>
    </row>
    <row r="16" spans="1:3" x14ac:dyDescent="0.25">
      <c r="A16">
        <v>14</v>
      </c>
      <c r="B16">
        <v>6.9716449000000003</v>
      </c>
      <c r="C16">
        <v>3.1330982000000001</v>
      </c>
    </row>
    <row r="17" spans="1:3" x14ac:dyDescent="0.25">
      <c r="A17">
        <v>15</v>
      </c>
      <c r="B17">
        <v>6.9088123000000001</v>
      </c>
      <c r="C17">
        <v>2.8432121000000001</v>
      </c>
    </row>
    <row r="18" spans="1:3" x14ac:dyDescent="0.25">
      <c r="A18">
        <v>16</v>
      </c>
      <c r="B18">
        <v>6.8276804999999996</v>
      </c>
      <c r="C18">
        <v>2.5482832000000002</v>
      </c>
    </row>
    <row r="19" spans="1:3" x14ac:dyDescent="0.25">
      <c r="A19">
        <v>17</v>
      </c>
      <c r="B19">
        <v>6.7110899000000002</v>
      </c>
      <c r="C19">
        <v>2.2339704999999999</v>
      </c>
    </row>
    <row r="20" spans="1:3" x14ac:dyDescent="0.25">
      <c r="A20">
        <v>18</v>
      </c>
      <c r="B20">
        <v>6.5951794000000001</v>
      </c>
      <c r="C20">
        <v>1.9210221000000001</v>
      </c>
    </row>
    <row r="21" spans="1:3" x14ac:dyDescent="0.25">
      <c r="A21">
        <v>19</v>
      </c>
      <c r="B21">
        <v>6.4610452</v>
      </c>
      <c r="C21">
        <v>1.5997376999999999</v>
      </c>
    </row>
    <row r="22" spans="1:3" x14ac:dyDescent="0.25">
      <c r="A22">
        <v>20</v>
      </c>
      <c r="B22">
        <v>6.3231726999999998</v>
      </c>
      <c r="C22">
        <v>1.2727501999999999</v>
      </c>
    </row>
    <row r="23" spans="1:3" x14ac:dyDescent="0.25">
      <c r="A23">
        <v>21</v>
      </c>
      <c r="B23">
        <v>6.1743148999999997</v>
      </c>
      <c r="C23">
        <v>0.94823228000000004</v>
      </c>
    </row>
    <row r="24" spans="1:3" x14ac:dyDescent="0.25">
      <c r="A24">
        <v>22</v>
      </c>
      <c r="B24">
        <v>6.0229657000000003</v>
      </c>
      <c r="C24">
        <v>0.6200407</v>
      </c>
    </row>
    <row r="25" spans="1:3" x14ac:dyDescent="0.25">
      <c r="A25">
        <v>23</v>
      </c>
      <c r="B25">
        <v>5.8653719000000004</v>
      </c>
      <c r="C25">
        <v>0.28649184</v>
      </c>
    </row>
    <row r="26" spans="1:3" x14ac:dyDescent="0.25">
      <c r="A26">
        <v>24</v>
      </c>
      <c r="B26">
        <v>5.7076338</v>
      </c>
      <c r="C26">
        <v>-4.4776942E-2</v>
      </c>
    </row>
    <row r="27" spans="1:3" x14ac:dyDescent="0.25">
      <c r="A27">
        <v>25</v>
      </c>
      <c r="B27">
        <v>5.537693</v>
      </c>
      <c r="C27">
        <v>-0.37185981000000001</v>
      </c>
    </row>
    <row r="28" spans="1:3" x14ac:dyDescent="0.25">
      <c r="A28">
        <v>26</v>
      </c>
      <c r="B28">
        <v>5.3752443000000003</v>
      </c>
      <c r="C28">
        <v>-0.68350016999999996</v>
      </c>
    </row>
    <row r="29" spans="1:3" x14ac:dyDescent="0.25">
      <c r="A29">
        <v>27</v>
      </c>
      <c r="B29">
        <v>5.2189832999999997</v>
      </c>
      <c r="C29">
        <v>-0.99622915999999995</v>
      </c>
    </row>
    <row r="30" spans="1:3" x14ac:dyDescent="0.25">
      <c r="A30">
        <v>28</v>
      </c>
      <c r="B30">
        <v>5.0549530999999996</v>
      </c>
      <c r="C30">
        <v>-1.3033408</v>
      </c>
    </row>
    <row r="31" spans="1:3" x14ac:dyDescent="0.25">
      <c r="A31">
        <v>29</v>
      </c>
      <c r="B31">
        <v>4.8776790999999999</v>
      </c>
      <c r="C31">
        <v>-1.6046868999999999</v>
      </c>
    </row>
    <row r="32" spans="1:3" x14ac:dyDescent="0.25">
      <c r="A32">
        <v>30</v>
      </c>
      <c r="B32">
        <v>4.7187821000000003</v>
      </c>
      <c r="C32">
        <v>-1.9082509999999999</v>
      </c>
    </row>
    <row r="33" spans="1:3" x14ac:dyDescent="0.25">
      <c r="A33">
        <v>31</v>
      </c>
      <c r="B33">
        <v>4.5631899999999996</v>
      </c>
      <c r="C33">
        <v>-2.2013335000000001</v>
      </c>
    </row>
    <row r="34" spans="1:3" x14ac:dyDescent="0.25">
      <c r="A34">
        <v>32</v>
      </c>
      <c r="B34">
        <v>4.4102198000000001</v>
      </c>
      <c r="C34">
        <v>-2.4885559000000002</v>
      </c>
    </row>
    <row r="35" spans="1:3" x14ac:dyDescent="0.25">
      <c r="A35">
        <v>33</v>
      </c>
      <c r="B35">
        <v>4.2643960999999999</v>
      </c>
      <c r="C35">
        <v>-2.7546290999999998</v>
      </c>
    </row>
    <row r="36" spans="1:3" x14ac:dyDescent="0.25">
      <c r="A36">
        <v>34</v>
      </c>
      <c r="B36">
        <v>4.1099103000000001</v>
      </c>
      <c r="C36">
        <v>-3.0247443000000001</v>
      </c>
    </row>
    <row r="37" spans="1:3" x14ac:dyDescent="0.25">
      <c r="A37">
        <v>35</v>
      </c>
      <c r="B37">
        <v>3.9584043000000002</v>
      </c>
      <c r="C37">
        <v>-3.2765949999999999</v>
      </c>
    </row>
    <row r="38" spans="1:3" x14ac:dyDescent="0.25">
      <c r="A38">
        <v>36</v>
      </c>
      <c r="B38">
        <v>3.8061623</v>
      </c>
      <c r="C38">
        <v>-3.5313273000000001</v>
      </c>
    </row>
    <row r="39" spans="1:3" x14ac:dyDescent="0.25">
      <c r="A39">
        <v>37</v>
      </c>
      <c r="B39">
        <v>3.6673558000000002</v>
      </c>
      <c r="C39">
        <v>-3.7605645000000001</v>
      </c>
    </row>
    <row r="40" spans="1:3" x14ac:dyDescent="0.25">
      <c r="A40">
        <v>38</v>
      </c>
      <c r="B40">
        <v>3.5465981000000002</v>
      </c>
      <c r="C40">
        <v>-3.9910676999999999</v>
      </c>
    </row>
    <row r="41" spans="1:3" x14ac:dyDescent="0.25">
      <c r="A41">
        <v>39</v>
      </c>
      <c r="B41">
        <v>3.4052530999999999</v>
      </c>
      <c r="C41">
        <v>-4.2093740999999998</v>
      </c>
    </row>
    <row r="42" spans="1:3" x14ac:dyDescent="0.25">
      <c r="A42">
        <v>40</v>
      </c>
      <c r="B42">
        <v>3.2846502000000002</v>
      </c>
      <c r="C42">
        <v>-4.4158321000000003</v>
      </c>
    </row>
    <row r="43" spans="1:3" x14ac:dyDescent="0.25">
      <c r="A43">
        <v>41</v>
      </c>
      <c r="B43">
        <v>3.1791532999999998</v>
      </c>
      <c r="C43">
        <v>-4.6110942000000001</v>
      </c>
    </row>
    <row r="44" spans="1:3" x14ac:dyDescent="0.25">
      <c r="A44">
        <v>42</v>
      </c>
      <c r="B44">
        <v>3.0783665999999998</v>
      </c>
      <c r="C44">
        <v>-4.7916201000000003</v>
      </c>
    </row>
    <row r="45" spans="1:3" x14ac:dyDescent="0.25">
      <c r="A45">
        <v>43</v>
      </c>
      <c r="B45">
        <v>2.9878060999999998</v>
      </c>
      <c r="C45">
        <v>-4.9652341</v>
      </c>
    </row>
    <row r="46" spans="1:3" x14ac:dyDescent="0.25">
      <c r="A46">
        <v>44</v>
      </c>
      <c r="B46">
        <v>2.9017667999999999</v>
      </c>
      <c r="C46">
        <v>-5.1257875000000004</v>
      </c>
    </row>
    <row r="47" spans="1:3" x14ac:dyDescent="0.25">
      <c r="A47">
        <v>45</v>
      </c>
      <c r="B47">
        <v>2.8243448</v>
      </c>
      <c r="C47">
        <v>-5.2776972000000004</v>
      </c>
    </row>
    <row r="48" spans="1:3" x14ac:dyDescent="0.25">
      <c r="A48">
        <v>46</v>
      </c>
      <c r="B48">
        <v>2.7574040000000002</v>
      </c>
      <c r="C48">
        <v>-5.4119969000000001</v>
      </c>
    </row>
    <row r="49" spans="1:3" x14ac:dyDescent="0.25">
      <c r="A49">
        <v>47</v>
      </c>
      <c r="B49">
        <v>2.6888014</v>
      </c>
      <c r="C49">
        <v>-5.5436968000000002</v>
      </c>
    </row>
    <row r="50" spans="1:3" x14ac:dyDescent="0.25">
      <c r="A50">
        <v>48</v>
      </c>
      <c r="B50">
        <v>2.6324543</v>
      </c>
      <c r="C50">
        <v>-5.6656366</v>
      </c>
    </row>
    <row r="51" spans="1:3" x14ac:dyDescent="0.25">
      <c r="A51">
        <v>49</v>
      </c>
      <c r="B51">
        <v>2.5800369000000001</v>
      </c>
      <c r="C51">
        <v>-5.7705267999999998</v>
      </c>
    </row>
    <row r="52" spans="1:3" x14ac:dyDescent="0.25">
      <c r="A52">
        <v>50</v>
      </c>
      <c r="B52">
        <v>2.5305947999999998</v>
      </c>
      <c r="C52">
        <v>-5.8655061999999996</v>
      </c>
    </row>
    <row r="53" spans="1:3" x14ac:dyDescent="0.25">
      <c r="A53">
        <v>51</v>
      </c>
      <c r="B53">
        <v>2.4934641000000002</v>
      </c>
      <c r="C53">
        <v>-5.9483855999999999</v>
      </c>
    </row>
    <row r="54" spans="1:3" x14ac:dyDescent="0.25">
      <c r="A54">
        <v>52</v>
      </c>
      <c r="B54">
        <v>2.4539409000000001</v>
      </c>
      <c r="C54">
        <v>-6.0325911999999997</v>
      </c>
    </row>
    <row r="55" spans="1:3" x14ac:dyDescent="0.25">
      <c r="A55">
        <v>53</v>
      </c>
      <c r="B55">
        <v>2.4332568000000001</v>
      </c>
      <c r="C55">
        <v>-6.1169484000000001</v>
      </c>
    </row>
    <row r="56" spans="1:3" x14ac:dyDescent="0.25">
      <c r="A56">
        <v>54</v>
      </c>
      <c r="B56">
        <v>2.4146006999999998</v>
      </c>
      <c r="C56">
        <v>-6.1688631000000003</v>
      </c>
    </row>
    <row r="57" spans="1:3" x14ac:dyDescent="0.25">
      <c r="A57">
        <v>55</v>
      </c>
      <c r="B57">
        <v>2.4036197000000001</v>
      </c>
      <c r="C57">
        <v>-6.2021895999999996</v>
      </c>
    </row>
    <row r="58" spans="1:3" x14ac:dyDescent="0.25">
      <c r="A58">
        <v>56</v>
      </c>
      <c r="B58">
        <v>2.4147259999999999</v>
      </c>
      <c r="C58">
        <v>-6.2200785999999999</v>
      </c>
    </row>
    <row r="59" spans="1:3" x14ac:dyDescent="0.25">
      <c r="A59">
        <v>57</v>
      </c>
      <c r="B59">
        <v>2.4065148999999999</v>
      </c>
      <c r="C59">
        <v>-6.2368986</v>
      </c>
    </row>
    <row r="60" spans="1:3" x14ac:dyDescent="0.25">
      <c r="A60">
        <v>58</v>
      </c>
      <c r="B60">
        <v>2.4261461</v>
      </c>
      <c r="C60">
        <v>-6.2458314000000001</v>
      </c>
    </row>
    <row r="61" spans="1:3" x14ac:dyDescent="0.25">
      <c r="A61">
        <v>59</v>
      </c>
      <c r="B61">
        <v>2.4422136000000001</v>
      </c>
      <c r="C61">
        <v>-6.2391079999999999</v>
      </c>
    </row>
    <row r="62" spans="1:3" x14ac:dyDescent="0.25">
      <c r="A62">
        <v>60</v>
      </c>
      <c r="B62">
        <v>2.4663685000000002</v>
      </c>
      <c r="C62">
        <v>-6.1977221</v>
      </c>
    </row>
    <row r="63" spans="1:3" x14ac:dyDescent="0.25">
      <c r="A63">
        <v>61</v>
      </c>
      <c r="B63">
        <v>2.4981960000000001</v>
      </c>
      <c r="C63">
        <v>-6.1632518999999997</v>
      </c>
    </row>
    <row r="64" spans="1:3" x14ac:dyDescent="0.25">
      <c r="A64">
        <v>62</v>
      </c>
      <c r="B64">
        <v>2.5597262000000001</v>
      </c>
      <c r="C64">
        <v>-6.1278218999999998</v>
      </c>
    </row>
    <row r="65" spans="1:3" x14ac:dyDescent="0.25">
      <c r="A65">
        <v>63</v>
      </c>
      <c r="B65">
        <v>2.5883158000000002</v>
      </c>
      <c r="C65">
        <v>-6.0920595999999998</v>
      </c>
    </row>
    <row r="66" spans="1:3" x14ac:dyDescent="0.25">
      <c r="A66">
        <v>64</v>
      </c>
      <c r="B66">
        <v>2.6281289000000001</v>
      </c>
      <c r="C66">
        <v>-6.0364744000000004</v>
      </c>
    </row>
    <row r="67" spans="1:3" x14ac:dyDescent="0.25">
      <c r="A67">
        <v>65</v>
      </c>
      <c r="B67">
        <v>2.6807384999999999</v>
      </c>
      <c r="C67">
        <v>-5.9622533999999998</v>
      </c>
    </row>
    <row r="68" spans="1:3" x14ac:dyDescent="0.25">
      <c r="A68">
        <v>66</v>
      </c>
      <c r="B68">
        <v>2.7506146999999999</v>
      </c>
      <c r="C68">
        <v>-5.9008545000000003</v>
      </c>
    </row>
    <row r="69" spans="1:3" x14ac:dyDescent="0.25">
      <c r="A69">
        <v>67</v>
      </c>
      <c r="B69">
        <v>2.8242387</v>
      </c>
      <c r="C69">
        <v>-5.7968617</v>
      </c>
    </row>
    <row r="70" spans="1:3" x14ac:dyDescent="0.25">
      <c r="A70">
        <v>68</v>
      </c>
      <c r="B70">
        <v>2.9032053000000002</v>
      </c>
      <c r="C70">
        <v>-5.6850263999999999</v>
      </c>
    </row>
    <row r="71" spans="1:3" x14ac:dyDescent="0.25">
      <c r="A71">
        <v>69</v>
      </c>
      <c r="B71">
        <v>2.9893882000000001</v>
      </c>
      <c r="C71">
        <v>-5.5613063</v>
      </c>
    </row>
    <row r="72" spans="1:3" x14ac:dyDescent="0.25">
      <c r="A72">
        <v>70</v>
      </c>
      <c r="B72">
        <v>3.0692968</v>
      </c>
      <c r="C72">
        <v>-5.4538861000000001</v>
      </c>
    </row>
    <row r="73" spans="1:3" x14ac:dyDescent="0.25">
      <c r="A73">
        <v>71</v>
      </c>
      <c r="B73">
        <v>3.1449875999999999</v>
      </c>
      <c r="C73">
        <v>-5.3081224000000002</v>
      </c>
    </row>
    <row r="74" spans="1:3" x14ac:dyDescent="0.25">
      <c r="A74">
        <v>72</v>
      </c>
      <c r="B74">
        <v>3.2408025999999999</v>
      </c>
      <c r="C74">
        <v>-5.1628653</v>
      </c>
    </row>
    <row r="75" spans="1:3" x14ac:dyDescent="0.25">
      <c r="A75">
        <v>73</v>
      </c>
      <c r="B75">
        <v>3.3275467000000001</v>
      </c>
      <c r="C75">
        <v>-5.0094921000000001</v>
      </c>
    </row>
    <row r="76" spans="1:3" x14ac:dyDescent="0.25">
      <c r="A76">
        <v>74</v>
      </c>
      <c r="B76">
        <v>3.4431805999999998</v>
      </c>
      <c r="C76">
        <v>-4.8494184999999996</v>
      </c>
    </row>
    <row r="77" spans="1:3" x14ac:dyDescent="0.25">
      <c r="A77">
        <v>75</v>
      </c>
      <c r="B77">
        <v>3.5686993</v>
      </c>
      <c r="C77">
        <v>-4.6901529000000002</v>
      </c>
    </row>
    <row r="78" spans="1:3" x14ac:dyDescent="0.25">
      <c r="A78">
        <v>76</v>
      </c>
      <c r="B78">
        <v>3.7003327000000001</v>
      </c>
      <c r="C78">
        <v>-4.5027558000000001</v>
      </c>
    </row>
    <row r="79" spans="1:3" x14ac:dyDescent="0.25">
      <c r="A79">
        <v>77</v>
      </c>
      <c r="B79">
        <v>3.8297368999999999</v>
      </c>
      <c r="C79">
        <v>-4.2984143000000001</v>
      </c>
    </row>
    <row r="80" spans="1:3" x14ac:dyDescent="0.25">
      <c r="A80">
        <v>78</v>
      </c>
      <c r="B80">
        <v>3.9546155000000001</v>
      </c>
      <c r="C80">
        <v>-4.0861521999999999</v>
      </c>
    </row>
    <row r="81" spans="1:3" x14ac:dyDescent="0.25">
      <c r="A81">
        <v>79</v>
      </c>
      <c r="B81">
        <v>4.0807184000000003</v>
      </c>
      <c r="C81">
        <v>-3.8712575</v>
      </c>
    </row>
    <row r="82" spans="1:3" x14ac:dyDescent="0.25">
      <c r="A82">
        <v>80</v>
      </c>
      <c r="B82">
        <v>4.2010069999999997</v>
      </c>
      <c r="C82">
        <v>-3.6532257000000001</v>
      </c>
    </row>
    <row r="83" spans="1:3" x14ac:dyDescent="0.25">
      <c r="A83">
        <v>81</v>
      </c>
      <c r="B83">
        <v>4.3308719</v>
      </c>
      <c r="C83">
        <v>-3.4356594</v>
      </c>
    </row>
    <row r="84" spans="1:3" x14ac:dyDescent="0.25">
      <c r="A84">
        <v>82</v>
      </c>
      <c r="B84">
        <v>4.4547786</v>
      </c>
      <c r="C84">
        <v>-3.2058800999999999</v>
      </c>
    </row>
    <row r="85" spans="1:3" x14ac:dyDescent="0.25">
      <c r="A85">
        <v>83</v>
      </c>
      <c r="B85">
        <v>4.6197480000000004</v>
      </c>
      <c r="C85">
        <v>-2.9425862999999999</v>
      </c>
    </row>
    <row r="86" spans="1:3" x14ac:dyDescent="0.25">
      <c r="A86">
        <v>84</v>
      </c>
      <c r="B86">
        <v>4.7614232000000003</v>
      </c>
      <c r="C86">
        <v>-2.7020710000000001</v>
      </c>
    </row>
    <row r="87" spans="1:3" x14ac:dyDescent="0.25">
      <c r="A87">
        <v>85</v>
      </c>
      <c r="B87">
        <v>4.8989379</v>
      </c>
      <c r="C87">
        <v>-2.4685088999999998</v>
      </c>
    </row>
    <row r="88" spans="1:3" x14ac:dyDescent="0.25">
      <c r="A88">
        <v>86</v>
      </c>
      <c r="B88">
        <v>5.0228222999999996</v>
      </c>
      <c r="C88">
        <v>-2.2185142</v>
      </c>
    </row>
    <row r="89" spans="1:3" x14ac:dyDescent="0.25">
      <c r="A89">
        <v>87</v>
      </c>
      <c r="B89">
        <v>5.1866588</v>
      </c>
      <c r="C89">
        <v>-1.9467876</v>
      </c>
    </row>
    <row r="90" spans="1:3" x14ac:dyDescent="0.25">
      <c r="A90">
        <v>88</v>
      </c>
      <c r="B90">
        <v>5.3316958000000003</v>
      </c>
      <c r="C90">
        <v>-1.6850628999999999</v>
      </c>
    </row>
    <row r="91" spans="1:3" x14ac:dyDescent="0.25">
      <c r="A91">
        <v>89</v>
      </c>
      <c r="B91">
        <v>5.4570135999999998</v>
      </c>
      <c r="C91">
        <v>-1.4000515</v>
      </c>
    </row>
    <row r="92" spans="1:3" x14ac:dyDescent="0.25">
      <c r="A92">
        <v>90</v>
      </c>
      <c r="B92">
        <v>5.5746158000000001</v>
      </c>
      <c r="C92">
        <v>-1.1167336000000001</v>
      </c>
    </row>
    <row r="93" spans="1:3" x14ac:dyDescent="0.25">
      <c r="A93">
        <v>91</v>
      </c>
      <c r="B93">
        <v>5.7003838</v>
      </c>
      <c r="C93">
        <v>-0.81827970999999999</v>
      </c>
    </row>
    <row r="94" spans="1:3" x14ac:dyDescent="0.25">
      <c r="A94">
        <v>92</v>
      </c>
      <c r="B94">
        <v>5.8223368000000004</v>
      </c>
      <c r="C94">
        <v>-0.53718277999999997</v>
      </c>
    </row>
    <row r="95" spans="1:3" x14ac:dyDescent="0.25">
      <c r="A95">
        <v>93</v>
      </c>
      <c r="B95">
        <v>5.9309700000000003</v>
      </c>
      <c r="C95">
        <v>-0.25918045000000001</v>
      </c>
    </row>
    <row r="96" spans="1:3" x14ac:dyDescent="0.25">
      <c r="A96">
        <v>94</v>
      </c>
      <c r="B96">
        <v>6.0581290000000001</v>
      </c>
      <c r="C96">
        <v>-1.6762302E-2</v>
      </c>
    </row>
    <row r="97" spans="1:3" x14ac:dyDescent="0.25">
      <c r="A97">
        <v>95</v>
      </c>
      <c r="B97">
        <v>6.1708743000000004</v>
      </c>
      <c r="C97">
        <v>0.24480661000000001</v>
      </c>
    </row>
    <row r="98" spans="1:3" x14ac:dyDescent="0.25">
      <c r="A98">
        <v>96</v>
      </c>
      <c r="B98">
        <v>6.3067795000000002</v>
      </c>
      <c r="C98">
        <v>0.53917104999999999</v>
      </c>
    </row>
    <row r="99" spans="1:3" x14ac:dyDescent="0.25">
      <c r="A99">
        <v>97</v>
      </c>
      <c r="B99">
        <v>6.3908179000000001</v>
      </c>
      <c r="C99">
        <v>0.81854539000000004</v>
      </c>
    </row>
    <row r="100" spans="1:3" x14ac:dyDescent="0.25">
      <c r="A100">
        <v>98</v>
      </c>
      <c r="B100">
        <v>6.4743317999999999</v>
      </c>
      <c r="C100">
        <v>1.0715395000000001</v>
      </c>
    </row>
    <row r="101" spans="1:3" x14ac:dyDescent="0.25">
      <c r="A101">
        <v>99</v>
      </c>
      <c r="B101">
        <v>6.5628830999999996</v>
      </c>
      <c r="C101">
        <v>1.3119639999999999</v>
      </c>
    </row>
    <row r="102" spans="1:3" x14ac:dyDescent="0.25">
      <c r="A102">
        <v>100</v>
      </c>
      <c r="B102">
        <v>6.6287032999999997</v>
      </c>
      <c r="C102">
        <v>1.5730898</v>
      </c>
    </row>
    <row r="103" spans="1:3" x14ac:dyDescent="0.25">
      <c r="A103">
        <v>101</v>
      </c>
      <c r="B103">
        <v>6.6817118000000004</v>
      </c>
      <c r="C103">
        <v>1.8244479</v>
      </c>
    </row>
    <row r="104" spans="1:3" x14ac:dyDescent="0.25">
      <c r="A104">
        <v>102</v>
      </c>
      <c r="B104">
        <v>6.7268990999999998</v>
      </c>
      <c r="C104">
        <v>2.0715922999999998</v>
      </c>
    </row>
    <row r="105" spans="1:3" x14ac:dyDescent="0.25">
      <c r="A105">
        <v>103</v>
      </c>
      <c r="B105">
        <v>6.7353439000000002</v>
      </c>
      <c r="C105">
        <v>2.3529906</v>
      </c>
    </row>
    <row r="106" spans="1:3" x14ac:dyDescent="0.25">
      <c r="A106">
        <v>104</v>
      </c>
      <c r="B106">
        <v>6.7306891000000002</v>
      </c>
      <c r="C106">
        <v>2.5959661000000001</v>
      </c>
    </row>
    <row r="107" spans="1:3" x14ac:dyDescent="0.25">
      <c r="A107">
        <v>105</v>
      </c>
      <c r="B107">
        <v>6.7117667000000001</v>
      </c>
      <c r="C107">
        <v>2.8254442000000002</v>
      </c>
    </row>
    <row r="108" spans="1:3" x14ac:dyDescent="0.25">
      <c r="A108">
        <v>106</v>
      </c>
      <c r="B108">
        <v>6.7156323000000002</v>
      </c>
      <c r="C108">
        <v>2.9864796999999998</v>
      </c>
    </row>
    <row r="109" spans="1:3" x14ac:dyDescent="0.25">
      <c r="A109">
        <v>107</v>
      </c>
      <c r="B109">
        <v>6.6553499</v>
      </c>
      <c r="C109">
        <v>3.1288969</v>
      </c>
    </row>
    <row r="110" spans="1:3" x14ac:dyDescent="0.25">
      <c r="A110">
        <v>108</v>
      </c>
      <c r="B110">
        <v>6.5817066000000004</v>
      </c>
      <c r="C110">
        <v>3.3114745999999999</v>
      </c>
    </row>
    <row r="111" spans="1:3" x14ac:dyDescent="0.25">
      <c r="A111">
        <v>109</v>
      </c>
      <c r="B111">
        <v>6.4635392999999999</v>
      </c>
      <c r="C111">
        <v>3.4875265999999998</v>
      </c>
    </row>
    <row r="112" spans="1:3" x14ac:dyDescent="0.25">
      <c r="A112">
        <v>110</v>
      </c>
      <c r="B112">
        <v>6.2839745000000002</v>
      </c>
      <c r="C112">
        <v>3.6325080000000001</v>
      </c>
    </row>
    <row r="113" spans="1:3" x14ac:dyDescent="0.25">
      <c r="A113">
        <v>111</v>
      </c>
      <c r="B113">
        <v>6.1059672999999997</v>
      </c>
      <c r="C113">
        <v>3.7495012999999999</v>
      </c>
    </row>
    <row r="114" spans="1:3" x14ac:dyDescent="0.25">
      <c r="A114">
        <v>112</v>
      </c>
      <c r="B114">
        <v>5.9143584999999996</v>
      </c>
      <c r="C114">
        <v>3.7748914</v>
      </c>
    </row>
    <row r="115" spans="1:3" x14ac:dyDescent="0.25">
      <c r="A115">
        <v>113</v>
      </c>
      <c r="B115">
        <v>5.5845193000000002</v>
      </c>
      <c r="C115">
        <v>3.8350574000000002</v>
      </c>
    </row>
    <row r="116" spans="1:3" x14ac:dyDescent="0.25">
      <c r="A116">
        <v>114</v>
      </c>
      <c r="B116">
        <v>5.3299570999999997</v>
      </c>
      <c r="C116">
        <v>3.8700573999999999</v>
      </c>
    </row>
    <row r="117" spans="1:3" x14ac:dyDescent="0.25">
      <c r="A117">
        <v>115</v>
      </c>
      <c r="B117">
        <v>4.9539901999999998</v>
      </c>
      <c r="C117">
        <v>3.8677736999999999</v>
      </c>
    </row>
    <row r="118" spans="1:3" x14ac:dyDescent="0.25">
      <c r="A118">
        <v>116</v>
      </c>
      <c r="B118">
        <v>4.5215655000000003</v>
      </c>
      <c r="C118">
        <v>3.8245452000000002</v>
      </c>
    </row>
    <row r="119" spans="1:3" x14ac:dyDescent="0.25">
      <c r="A119">
        <v>117</v>
      </c>
      <c r="B119">
        <v>3.9935649999999998</v>
      </c>
      <c r="C119">
        <v>3.7418988999999998</v>
      </c>
    </row>
    <row r="120" spans="1:3" x14ac:dyDescent="0.25">
      <c r="A120">
        <v>118</v>
      </c>
      <c r="B120">
        <v>3.4368850000000002</v>
      </c>
      <c r="C120">
        <v>3.6288125999999998</v>
      </c>
    </row>
    <row r="121" spans="1:3" x14ac:dyDescent="0.25">
      <c r="A121">
        <v>119</v>
      </c>
      <c r="B121">
        <v>2.8784326</v>
      </c>
      <c r="C121">
        <v>3.5059431000000001</v>
      </c>
    </row>
    <row r="122" spans="1:3" x14ac:dyDescent="0.25">
      <c r="A122">
        <v>120</v>
      </c>
      <c r="B122">
        <v>2.2669488000000002</v>
      </c>
      <c r="C122">
        <v>3.3027766000000001</v>
      </c>
    </row>
    <row r="123" spans="1:3" x14ac:dyDescent="0.25">
      <c r="A123">
        <v>121</v>
      </c>
      <c r="B123">
        <v>1.5113493</v>
      </c>
      <c r="C123">
        <v>3.0366355</v>
      </c>
    </row>
    <row r="124" spans="1:3" x14ac:dyDescent="0.25">
      <c r="A124">
        <v>122</v>
      </c>
      <c r="B124">
        <v>0.76718534000000005</v>
      </c>
      <c r="C124">
        <v>2.6014054999999998</v>
      </c>
    </row>
    <row r="125" spans="1:3" x14ac:dyDescent="0.25">
      <c r="A125">
        <v>123</v>
      </c>
      <c r="B125">
        <v>-6.8965331000000005E-2</v>
      </c>
      <c r="C125">
        <v>2.2036323000000002</v>
      </c>
    </row>
    <row r="126" spans="1:3" x14ac:dyDescent="0.25">
      <c r="A126">
        <v>124</v>
      </c>
      <c r="B126">
        <v>-0.90228512999999999</v>
      </c>
      <c r="C126">
        <v>1.6526609000000001</v>
      </c>
    </row>
    <row r="127" spans="1:3" x14ac:dyDescent="0.25">
      <c r="A127">
        <v>125</v>
      </c>
      <c r="B127">
        <v>-1.8983251999999999</v>
      </c>
      <c r="C127">
        <v>1.0521299</v>
      </c>
    </row>
    <row r="128" spans="1:3" x14ac:dyDescent="0.25">
      <c r="A128">
        <v>126</v>
      </c>
      <c r="B128">
        <v>-2.9491211000000002</v>
      </c>
      <c r="C128">
        <v>0.45807066000000002</v>
      </c>
    </row>
    <row r="129" spans="1:3" x14ac:dyDescent="0.25">
      <c r="A129">
        <v>127</v>
      </c>
      <c r="B129">
        <v>-4.1846544999999997</v>
      </c>
      <c r="C129">
        <v>3.350067E-3</v>
      </c>
    </row>
    <row r="130" spans="1:3" x14ac:dyDescent="0.25">
      <c r="A130">
        <v>128</v>
      </c>
      <c r="B130">
        <v>-5.2959531000000002</v>
      </c>
      <c r="C130">
        <v>-0.62376306000000004</v>
      </c>
    </row>
    <row r="131" spans="1:3" x14ac:dyDescent="0.25">
      <c r="A131">
        <v>129</v>
      </c>
      <c r="B131">
        <v>-6.5935750999999998</v>
      </c>
      <c r="C131">
        <v>-1.3625718</v>
      </c>
    </row>
    <row r="132" spans="1:3" x14ac:dyDescent="0.25">
      <c r="A132">
        <v>130</v>
      </c>
      <c r="C132">
        <v>-2.3232472</v>
      </c>
    </row>
    <row r="133" spans="1:3" x14ac:dyDescent="0.25">
      <c r="A133">
        <v>131</v>
      </c>
      <c r="C133">
        <v>-3.3882184999999998</v>
      </c>
    </row>
    <row r="134" spans="1:3" x14ac:dyDescent="0.25">
      <c r="A134">
        <v>132</v>
      </c>
      <c r="C134">
        <v>-4.5926058000000003</v>
      </c>
    </row>
    <row r="135" spans="1:3" x14ac:dyDescent="0.25">
      <c r="A135">
        <v>133</v>
      </c>
      <c r="C135">
        <v>-5.9081334999999999</v>
      </c>
    </row>
    <row r="136" spans="1:3" x14ac:dyDescent="0.25">
      <c r="A136">
        <v>134</v>
      </c>
      <c r="C136">
        <v>-7.2241020000000002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1CB0E-9A57-40E4-8C5F-7600E6A72896}">
  <dimension ref="A1:W302"/>
  <sheetViews>
    <sheetView zoomScaleNormal="100" workbookViewId="0">
      <selection activeCell="T66" sqref="T66"/>
    </sheetView>
  </sheetViews>
  <sheetFormatPr defaultRowHeight="15" x14ac:dyDescent="0.25"/>
  <cols>
    <col min="1" max="9" width="11.140625" bestFit="1" customWidth="1"/>
    <col min="10" max="10" width="12.140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3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</row>
    <row r="3" spans="1:23" x14ac:dyDescent="0.25">
      <c r="A3">
        <v>4.4595000000000002</v>
      </c>
      <c r="B3">
        <v>4.1638000000000002</v>
      </c>
      <c r="C3">
        <v>3.8477999999999999</v>
      </c>
      <c r="D3">
        <v>3.2332999999999998</v>
      </c>
      <c r="E3">
        <v>4.6734999999999998</v>
      </c>
      <c r="F3">
        <v>3.4822000000000002</v>
      </c>
      <c r="G3">
        <v>4.0510000000000002</v>
      </c>
      <c r="H3">
        <v>3.0726</v>
      </c>
      <c r="I3">
        <v>2.0634999999999999</v>
      </c>
      <c r="J3">
        <v>3.5828000000000002</v>
      </c>
      <c r="K3">
        <v>1</v>
      </c>
    </row>
    <row r="4" spans="1:23" x14ac:dyDescent="0.25">
      <c r="A4">
        <v>7.2927</v>
      </c>
      <c r="B4">
        <v>6.6681999999999997</v>
      </c>
      <c r="C4">
        <v>6.0431999999999997</v>
      </c>
      <c r="D4">
        <v>4.8101000000000003</v>
      </c>
      <c r="E4">
        <v>7.7282999999999999</v>
      </c>
      <c r="F4">
        <v>5.3087999999999997</v>
      </c>
      <c r="G4">
        <v>6.4722</v>
      </c>
      <c r="H4">
        <v>4.4907000000000004</v>
      </c>
      <c r="I4">
        <v>2.4784000000000002</v>
      </c>
      <c r="J4">
        <v>5.5138999999999996</v>
      </c>
      <c r="K4">
        <v>2</v>
      </c>
    </row>
    <row r="5" spans="1:23" x14ac:dyDescent="0.25">
      <c r="A5">
        <v>9.7484000000000002</v>
      </c>
      <c r="B5">
        <v>8.8125</v>
      </c>
      <c r="C5">
        <v>7.8739999999999997</v>
      </c>
      <c r="D5">
        <v>6.0202999999999998</v>
      </c>
      <c r="E5">
        <v>10.3779</v>
      </c>
      <c r="F5">
        <v>6.7671000000000001</v>
      </c>
      <c r="G5">
        <v>8.5241000000000007</v>
      </c>
      <c r="H5">
        <v>5.5308000000000002</v>
      </c>
      <c r="I5">
        <v>2.5236000000000001</v>
      </c>
      <c r="J5">
        <v>7.0735999999999999</v>
      </c>
      <c r="K5">
        <v>3</v>
      </c>
      <c r="V5">
        <v>480</v>
      </c>
    </row>
    <row r="6" spans="1:23" x14ac:dyDescent="0.25">
      <c r="A6">
        <v>11.9636</v>
      </c>
      <c r="B6">
        <v>10.689299999999999</v>
      </c>
      <c r="C6">
        <v>9.4535999999999998</v>
      </c>
      <c r="D6">
        <v>6.9756</v>
      </c>
      <c r="E6">
        <v>12.793900000000001</v>
      </c>
      <c r="F6">
        <v>7.9835000000000003</v>
      </c>
      <c r="G6">
        <v>10.3287</v>
      </c>
      <c r="H6">
        <v>6.3346999999999998</v>
      </c>
      <c r="I6">
        <v>2.3279000000000001</v>
      </c>
      <c r="J6">
        <v>8.3810000000000002</v>
      </c>
      <c r="K6">
        <v>4</v>
      </c>
      <c r="V6">
        <v>395</v>
      </c>
      <c r="W6">
        <f>V6-V5</f>
        <v>-85</v>
      </c>
    </row>
    <row r="7" spans="1:23" x14ac:dyDescent="0.25">
      <c r="A7">
        <v>13.970700000000001</v>
      </c>
      <c r="B7">
        <v>12.3789</v>
      </c>
      <c r="C7">
        <v>10.8467</v>
      </c>
      <c r="D7">
        <v>7.7363</v>
      </c>
      <c r="E7">
        <v>15.084899999999999</v>
      </c>
      <c r="F7">
        <v>9.0017999999999994</v>
      </c>
      <c r="G7">
        <v>11.9346</v>
      </c>
      <c r="H7">
        <v>6.9419000000000004</v>
      </c>
      <c r="I7">
        <v>1.9446000000000001</v>
      </c>
      <c r="J7">
        <v>9.4832000000000001</v>
      </c>
      <c r="K7">
        <v>5</v>
      </c>
      <c r="V7">
        <v>311</v>
      </c>
      <c r="W7">
        <f>V7-V6</f>
        <v>-84</v>
      </c>
    </row>
    <row r="8" spans="1:23" x14ac:dyDescent="0.25">
      <c r="A8">
        <v>15.862500000000001</v>
      </c>
      <c r="B8">
        <v>13.9505</v>
      </c>
      <c r="C8">
        <v>12.0809</v>
      </c>
      <c r="D8">
        <v>8.36</v>
      </c>
      <c r="E8">
        <v>17.154599999999999</v>
      </c>
      <c r="F8">
        <v>9.8748000000000005</v>
      </c>
      <c r="G8">
        <v>13.4161</v>
      </c>
      <c r="H8">
        <v>7.4177999999999997</v>
      </c>
      <c r="I8">
        <v>1.4234</v>
      </c>
      <c r="J8">
        <v>10.436500000000001</v>
      </c>
      <c r="K8">
        <v>6</v>
      </c>
    </row>
    <row r="9" spans="1:23" x14ac:dyDescent="0.25">
      <c r="A9">
        <v>17.61</v>
      </c>
      <c r="B9">
        <v>15.3987</v>
      </c>
      <c r="C9">
        <v>13.199299999999999</v>
      </c>
      <c r="D9">
        <v>8.8775999999999993</v>
      </c>
      <c r="E9">
        <v>19.073599999999999</v>
      </c>
      <c r="F9">
        <v>10.6302</v>
      </c>
      <c r="G9">
        <v>14.776199999999999</v>
      </c>
      <c r="H9">
        <v>7.7838000000000003</v>
      </c>
      <c r="I9">
        <v>0.77559999999999996</v>
      </c>
      <c r="J9">
        <v>11.280900000000001</v>
      </c>
      <c r="K9">
        <v>7</v>
      </c>
      <c r="V9">
        <v>148</v>
      </c>
      <c r="W9">
        <f>(V7-V9)/2</f>
        <v>81.5</v>
      </c>
    </row>
    <row r="10" spans="1:23" x14ac:dyDescent="0.25">
      <c r="A10">
        <v>19.286200000000001</v>
      </c>
      <c r="B10">
        <v>16.745000000000001</v>
      </c>
      <c r="C10">
        <v>14.227600000000001</v>
      </c>
      <c r="D10">
        <v>9.2995999999999999</v>
      </c>
      <c r="E10">
        <v>20.934799999999999</v>
      </c>
      <c r="F10">
        <v>11.276999999999999</v>
      </c>
      <c r="G10">
        <v>16.0379</v>
      </c>
      <c r="H10">
        <v>8.0570000000000004</v>
      </c>
      <c r="I10">
        <v>4.3200000000000002E-2</v>
      </c>
      <c r="J10">
        <v>12.0282</v>
      </c>
      <c r="K10">
        <v>8</v>
      </c>
    </row>
    <row r="11" spans="1:23" x14ac:dyDescent="0.25">
      <c r="A11">
        <v>20.839400000000001</v>
      </c>
      <c r="B11">
        <v>18.015999999999998</v>
      </c>
      <c r="C11">
        <v>15.1812</v>
      </c>
      <c r="D11">
        <v>9.6286000000000005</v>
      </c>
      <c r="E11">
        <v>22.756599999999999</v>
      </c>
      <c r="F11">
        <v>11.8383</v>
      </c>
      <c r="G11">
        <v>17.226199999999999</v>
      </c>
      <c r="H11">
        <v>8.2376000000000005</v>
      </c>
      <c r="I11">
        <v>-0.7732</v>
      </c>
      <c r="J11">
        <v>12.683999999999999</v>
      </c>
      <c r="K11">
        <v>9</v>
      </c>
    </row>
    <row r="12" spans="1:23" x14ac:dyDescent="0.25">
      <c r="A12">
        <v>22.311299999999999</v>
      </c>
      <c r="B12">
        <v>19.2135</v>
      </c>
      <c r="C12">
        <v>16.063199999999998</v>
      </c>
      <c r="D12">
        <v>9.8933</v>
      </c>
      <c r="E12">
        <v>24.392399999999999</v>
      </c>
      <c r="F12">
        <v>12.329499999999999</v>
      </c>
      <c r="G12">
        <v>18.335000000000001</v>
      </c>
      <c r="H12">
        <v>8.3597999999999999</v>
      </c>
      <c r="I12">
        <v>-1.6514</v>
      </c>
      <c r="J12">
        <v>13.2713</v>
      </c>
      <c r="K12">
        <v>10</v>
      </c>
    </row>
    <row r="13" spans="1:23" x14ac:dyDescent="0.25">
      <c r="A13">
        <v>23.781600000000001</v>
      </c>
      <c r="B13">
        <v>20.351700000000001</v>
      </c>
      <c r="C13">
        <v>16.8934</v>
      </c>
      <c r="D13">
        <v>10.0998</v>
      </c>
      <c r="E13">
        <v>26.0059</v>
      </c>
      <c r="F13">
        <v>12.7545</v>
      </c>
      <c r="G13">
        <v>19.388200000000001</v>
      </c>
      <c r="H13">
        <v>8.4131999999999998</v>
      </c>
      <c r="I13">
        <v>-2.5981999999999998</v>
      </c>
      <c r="J13">
        <v>13.7835</v>
      </c>
      <c r="K13">
        <v>11</v>
      </c>
    </row>
    <row r="14" spans="1:23" x14ac:dyDescent="0.25">
      <c r="A14">
        <v>25.145800000000001</v>
      </c>
      <c r="B14">
        <v>21.425899999999999</v>
      </c>
      <c r="C14">
        <v>17.6782</v>
      </c>
      <c r="D14">
        <v>10.249000000000001</v>
      </c>
      <c r="E14">
        <v>27.604700000000001</v>
      </c>
      <c r="F14">
        <v>13.1304</v>
      </c>
      <c r="G14">
        <v>20.4099</v>
      </c>
      <c r="H14">
        <v>8.4116999999999997</v>
      </c>
      <c r="I14">
        <v>-3.5882999999999998</v>
      </c>
      <c r="J14">
        <v>14.258699999999999</v>
      </c>
      <c r="K14">
        <v>12</v>
      </c>
    </row>
    <row r="15" spans="1:23" x14ac:dyDescent="0.25">
      <c r="A15">
        <v>26.513400000000001</v>
      </c>
      <c r="B15">
        <v>22.449100000000001</v>
      </c>
      <c r="C15">
        <v>18.419599999999999</v>
      </c>
      <c r="D15">
        <v>10.3559</v>
      </c>
      <c r="E15">
        <v>29.154900000000001</v>
      </c>
      <c r="F15">
        <v>13.453200000000001</v>
      </c>
      <c r="G15">
        <v>21.378599999999999</v>
      </c>
      <c r="H15">
        <v>8.3661999999999992</v>
      </c>
      <c r="I15">
        <v>-4.6276000000000002</v>
      </c>
      <c r="J15">
        <v>14.680999999999999</v>
      </c>
      <c r="K15">
        <v>13</v>
      </c>
    </row>
    <row r="16" spans="1:23" x14ac:dyDescent="0.25">
      <c r="A16">
        <v>27.8855</v>
      </c>
      <c r="B16">
        <v>23.442299999999999</v>
      </c>
      <c r="C16">
        <v>19.104900000000001</v>
      </c>
      <c r="D16">
        <v>10.415900000000001</v>
      </c>
      <c r="E16">
        <v>30.6142</v>
      </c>
      <c r="F16">
        <v>13.7354</v>
      </c>
      <c r="G16">
        <v>22.302700000000002</v>
      </c>
      <c r="H16">
        <v>8.2850999999999999</v>
      </c>
      <c r="I16">
        <v>-5.7023000000000001</v>
      </c>
      <c r="J16">
        <v>15.0451</v>
      </c>
      <c r="K16">
        <v>14</v>
      </c>
    </row>
    <row r="17" spans="1:23" x14ac:dyDescent="0.25">
      <c r="A17">
        <v>29.176400000000001</v>
      </c>
      <c r="B17">
        <v>24.390799999999999</v>
      </c>
      <c r="C17">
        <v>19.7773</v>
      </c>
      <c r="D17">
        <v>10.457100000000001</v>
      </c>
      <c r="E17">
        <v>32.128900000000002</v>
      </c>
      <c r="F17">
        <v>13.991400000000001</v>
      </c>
      <c r="G17">
        <v>23.200600000000001</v>
      </c>
      <c r="H17">
        <v>8.1795000000000009</v>
      </c>
      <c r="I17">
        <v>-6.8101000000000003</v>
      </c>
      <c r="J17">
        <v>15.379099999999999</v>
      </c>
      <c r="K17">
        <v>15</v>
      </c>
    </row>
    <row r="18" spans="1:23" x14ac:dyDescent="0.25">
      <c r="A18">
        <v>30.421099999999999</v>
      </c>
      <c r="B18">
        <v>25.3325</v>
      </c>
      <c r="C18">
        <v>20.411899999999999</v>
      </c>
      <c r="D18">
        <v>10.4536</v>
      </c>
      <c r="E18">
        <v>33.570999999999998</v>
      </c>
      <c r="F18">
        <v>14.2212</v>
      </c>
      <c r="G18">
        <v>24.057099999999998</v>
      </c>
      <c r="H18">
        <v>8.0390999999999995</v>
      </c>
      <c r="I18">
        <v>-7.9566999999999997</v>
      </c>
      <c r="J18">
        <v>15.6831</v>
      </c>
      <c r="K18">
        <v>16</v>
      </c>
    </row>
    <row r="19" spans="1:23" x14ac:dyDescent="0.25">
      <c r="A19">
        <v>31.6662</v>
      </c>
      <c r="B19">
        <v>26.2545</v>
      </c>
      <c r="C19">
        <v>21.0242</v>
      </c>
      <c r="D19">
        <v>10.444900000000001</v>
      </c>
      <c r="E19">
        <v>34.950099999999999</v>
      </c>
      <c r="F19">
        <v>14.422700000000001</v>
      </c>
      <c r="G19">
        <v>24.897400000000001</v>
      </c>
      <c r="H19">
        <v>7.8719999999999999</v>
      </c>
      <c r="I19">
        <v>-9.1144999999999996</v>
      </c>
      <c r="J19">
        <v>15.952</v>
      </c>
      <c r="K19">
        <v>17</v>
      </c>
    </row>
    <row r="20" spans="1:23" x14ac:dyDescent="0.25">
      <c r="A20">
        <v>32.895600000000002</v>
      </c>
      <c r="B20">
        <v>27.169499999999999</v>
      </c>
      <c r="C20">
        <v>21.604700000000001</v>
      </c>
      <c r="D20">
        <v>10.4032</v>
      </c>
      <c r="E20">
        <v>36.331899999999997</v>
      </c>
      <c r="F20">
        <v>14.5946</v>
      </c>
      <c r="G20">
        <v>25.702200000000001</v>
      </c>
      <c r="H20">
        <v>7.6928000000000001</v>
      </c>
      <c r="I20">
        <v>-10.296799999999999</v>
      </c>
      <c r="J20">
        <v>16.1935</v>
      </c>
      <c r="K20">
        <v>18</v>
      </c>
    </row>
    <row r="21" spans="1:23" x14ac:dyDescent="0.25">
      <c r="A21">
        <v>34.078000000000003</v>
      </c>
      <c r="B21">
        <v>28.052700000000002</v>
      </c>
      <c r="C21">
        <v>22.1692</v>
      </c>
      <c r="D21">
        <v>10.342499999999999</v>
      </c>
      <c r="E21">
        <v>37.707000000000001</v>
      </c>
      <c r="F21">
        <v>14.747999999999999</v>
      </c>
      <c r="G21">
        <v>26.4938</v>
      </c>
      <c r="H21">
        <v>7.4855</v>
      </c>
      <c r="I21">
        <v>-11.500999999999999</v>
      </c>
      <c r="J21">
        <v>16.407399999999999</v>
      </c>
      <c r="K21">
        <v>19</v>
      </c>
      <c r="V21">
        <v>330</v>
      </c>
      <c r="W21">
        <v>2850</v>
      </c>
    </row>
    <row r="22" spans="1:23" x14ac:dyDescent="0.25">
      <c r="A22">
        <v>35.246600000000001</v>
      </c>
      <c r="B22">
        <v>28.9056</v>
      </c>
      <c r="C22">
        <v>22.722200000000001</v>
      </c>
      <c r="D22">
        <v>10.2712</v>
      </c>
      <c r="E22">
        <v>39.067599999999999</v>
      </c>
      <c r="F22">
        <v>14.879</v>
      </c>
      <c r="G22">
        <v>27.266200000000001</v>
      </c>
      <c r="H22">
        <v>7.2638999999999996</v>
      </c>
      <c r="I22">
        <v>-12.7224</v>
      </c>
      <c r="J22">
        <v>16.595199999999998</v>
      </c>
      <c r="K22">
        <v>20</v>
      </c>
      <c r="V22">
        <v>320</v>
      </c>
      <c r="W22">
        <f>W21-40</f>
        <v>2810</v>
      </c>
    </row>
    <row r="23" spans="1:23" x14ac:dyDescent="0.25">
      <c r="A23">
        <v>36.394399999999997</v>
      </c>
      <c r="B23">
        <v>29.7578</v>
      </c>
      <c r="C23">
        <v>23.256699999999999</v>
      </c>
      <c r="D23">
        <v>10.1747</v>
      </c>
      <c r="E23">
        <v>40.402500000000003</v>
      </c>
      <c r="F23">
        <v>15.005599999999999</v>
      </c>
      <c r="G23">
        <v>28.0214</v>
      </c>
      <c r="H23">
        <v>7.0202</v>
      </c>
      <c r="I23">
        <v>-13.9633</v>
      </c>
      <c r="J23">
        <v>16.765499999999999</v>
      </c>
      <c r="K23">
        <v>21</v>
      </c>
      <c r="V23">
        <v>310</v>
      </c>
      <c r="W23">
        <f t="shared" ref="W23" si="0">W22-40</f>
        <v>2770</v>
      </c>
    </row>
    <row r="24" spans="1:23" x14ac:dyDescent="0.25">
      <c r="A24">
        <v>37.5306</v>
      </c>
      <c r="B24">
        <v>30.5809</v>
      </c>
      <c r="C24">
        <v>23.779699999999998</v>
      </c>
      <c r="D24">
        <v>10.065</v>
      </c>
      <c r="E24">
        <v>41.707099999999997</v>
      </c>
      <c r="F24">
        <v>15.103899999999999</v>
      </c>
      <c r="G24">
        <v>28.769100000000002</v>
      </c>
      <c r="H24">
        <v>6.7526000000000002</v>
      </c>
      <c r="I24">
        <v>-15.211499999999999</v>
      </c>
      <c r="J24">
        <v>16.916399999999999</v>
      </c>
      <c r="K24">
        <v>22</v>
      </c>
      <c r="V24">
        <v>300</v>
      </c>
      <c r="W24">
        <f>W23-30</f>
        <v>2740</v>
      </c>
    </row>
    <row r="25" spans="1:23" x14ac:dyDescent="0.25">
      <c r="A25">
        <v>38.6524</v>
      </c>
      <c r="B25">
        <v>31.407</v>
      </c>
      <c r="C25">
        <v>24.289100000000001</v>
      </c>
      <c r="D25">
        <v>9.9503000000000004</v>
      </c>
      <c r="E25">
        <v>43.015799999999999</v>
      </c>
      <c r="F25">
        <v>15.1866</v>
      </c>
      <c r="G25">
        <v>29.511900000000001</v>
      </c>
      <c r="H25">
        <v>6.4805999999999999</v>
      </c>
      <c r="I25">
        <v>-16.471299999999999</v>
      </c>
      <c r="J25">
        <v>17.0593</v>
      </c>
      <c r="K25">
        <v>23</v>
      </c>
      <c r="V25">
        <v>290</v>
      </c>
      <c r="W25">
        <f t="shared" ref="W25:W26" si="1">W24-30</f>
        <v>2710</v>
      </c>
    </row>
    <row r="26" spans="1:23" x14ac:dyDescent="0.25">
      <c r="A26">
        <v>39.786200000000001</v>
      </c>
      <c r="B26">
        <v>32.226599999999998</v>
      </c>
      <c r="C26">
        <v>24.7957</v>
      </c>
      <c r="D26">
        <v>9.8321000000000005</v>
      </c>
      <c r="E26">
        <v>44.302100000000003</v>
      </c>
      <c r="F26">
        <v>15.2699</v>
      </c>
      <c r="G26">
        <v>30.232500000000002</v>
      </c>
      <c r="H26">
        <v>6.2070999999999996</v>
      </c>
      <c r="I26">
        <v>-17.7517</v>
      </c>
      <c r="J26">
        <v>17.194500000000001</v>
      </c>
      <c r="K26">
        <v>24</v>
      </c>
      <c r="V26">
        <v>280</v>
      </c>
      <c r="W26">
        <f t="shared" si="1"/>
        <v>2680</v>
      </c>
    </row>
    <row r="27" spans="1:23" x14ac:dyDescent="0.25">
      <c r="A27">
        <v>40.906199999999998</v>
      </c>
      <c r="B27">
        <v>33.023600000000002</v>
      </c>
      <c r="C27">
        <v>25.2881</v>
      </c>
      <c r="D27">
        <v>9.7033000000000005</v>
      </c>
      <c r="E27">
        <v>45.5745</v>
      </c>
      <c r="F27">
        <v>15.3407</v>
      </c>
      <c r="G27">
        <v>30.941700000000001</v>
      </c>
      <c r="H27">
        <v>5.9309000000000003</v>
      </c>
      <c r="I27">
        <v>-19.036899999999999</v>
      </c>
      <c r="J27">
        <v>17.309799999999999</v>
      </c>
      <c r="K27">
        <v>25</v>
      </c>
    </row>
    <row r="28" spans="1:23" x14ac:dyDescent="0.25">
      <c r="A28">
        <v>42.041400000000003</v>
      </c>
      <c r="B28">
        <v>33.817700000000002</v>
      </c>
      <c r="C28">
        <v>25.7822</v>
      </c>
      <c r="D28">
        <v>9.5714000000000006</v>
      </c>
      <c r="E28">
        <v>46.8401</v>
      </c>
      <c r="F28">
        <v>15.398099999999999</v>
      </c>
      <c r="G28">
        <v>31.650099999999998</v>
      </c>
      <c r="H28">
        <v>5.6502999999999997</v>
      </c>
      <c r="I28">
        <v>-20.3307</v>
      </c>
      <c r="J28">
        <v>17.425599999999999</v>
      </c>
      <c r="K28">
        <v>26</v>
      </c>
    </row>
    <row r="29" spans="1:23" x14ac:dyDescent="0.25">
      <c r="A29">
        <v>43.122700000000002</v>
      </c>
      <c r="B29">
        <v>34.608600000000003</v>
      </c>
      <c r="C29">
        <v>26.263300000000001</v>
      </c>
      <c r="D29">
        <v>9.4162999999999997</v>
      </c>
      <c r="E29">
        <v>48.102699999999999</v>
      </c>
      <c r="F29">
        <v>15.457700000000001</v>
      </c>
      <c r="G29">
        <v>32.357500000000002</v>
      </c>
      <c r="H29">
        <v>5.3548</v>
      </c>
      <c r="I29">
        <v>-21.6218</v>
      </c>
      <c r="J29">
        <v>17.529900000000001</v>
      </c>
      <c r="K29">
        <v>27</v>
      </c>
    </row>
    <row r="30" spans="1:23" x14ac:dyDescent="0.25">
      <c r="A30">
        <v>44.2134</v>
      </c>
      <c r="B30">
        <v>35.402500000000003</v>
      </c>
      <c r="C30">
        <v>26.740300000000001</v>
      </c>
      <c r="D30">
        <v>9.2731999999999992</v>
      </c>
      <c r="E30">
        <v>49.438800000000001</v>
      </c>
      <c r="F30">
        <v>15.527200000000001</v>
      </c>
      <c r="G30">
        <v>33.068199999999997</v>
      </c>
      <c r="H30">
        <v>5.0637999999999996</v>
      </c>
      <c r="I30">
        <v>-22.921199999999999</v>
      </c>
      <c r="J30">
        <v>17.610900000000001</v>
      </c>
      <c r="K30">
        <v>28</v>
      </c>
    </row>
    <row r="31" spans="1:23" x14ac:dyDescent="0.25">
      <c r="A31">
        <v>45.317500000000003</v>
      </c>
      <c r="B31">
        <v>36.203000000000003</v>
      </c>
      <c r="C31">
        <v>27.23</v>
      </c>
      <c r="D31">
        <v>9.1255000000000006</v>
      </c>
      <c r="E31">
        <v>50.685200000000002</v>
      </c>
      <c r="F31">
        <v>15.569800000000001</v>
      </c>
      <c r="G31">
        <v>33.7684</v>
      </c>
      <c r="H31">
        <v>4.7686999999999999</v>
      </c>
      <c r="I31">
        <v>-24.226099999999999</v>
      </c>
      <c r="J31">
        <v>17.6877</v>
      </c>
      <c r="K31">
        <v>29</v>
      </c>
    </row>
    <row r="32" spans="1:23" x14ac:dyDescent="0.25">
      <c r="A32">
        <v>46.453000000000003</v>
      </c>
      <c r="B32">
        <v>36.994199999999999</v>
      </c>
      <c r="C32">
        <v>27.7209</v>
      </c>
      <c r="D32">
        <v>8.9837000000000007</v>
      </c>
      <c r="E32">
        <v>51.900100000000002</v>
      </c>
      <c r="F32">
        <v>15.604699999999999</v>
      </c>
      <c r="G32">
        <v>34.454300000000003</v>
      </c>
      <c r="H32">
        <v>4.4745999999999997</v>
      </c>
      <c r="I32">
        <v>-25.533899999999999</v>
      </c>
      <c r="J32">
        <v>17.754799999999999</v>
      </c>
      <c r="K32">
        <v>30</v>
      </c>
      <c r="V32">
        <f>200/5</f>
        <v>40</v>
      </c>
    </row>
    <row r="33" spans="1:22" x14ac:dyDescent="0.25">
      <c r="A33">
        <v>47.554499999999997</v>
      </c>
      <c r="B33">
        <v>37.7883</v>
      </c>
      <c r="C33">
        <v>28.200800000000001</v>
      </c>
      <c r="D33">
        <v>8.8445999999999998</v>
      </c>
      <c r="E33">
        <v>53.140099999999997</v>
      </c>
      <c r="F33">
        <v>15.638400000000001</v>
      </c>
      <c r="G33">
        <v>35.1419</v>
      </c>
      <c r="H33">
        <v>4.17</v>
      </c>
      <c r="I33">
        <v>-26.8339</v>
      </c>
      <c r="J33">
        <v>17.828299999999999</v>
      </c>
      <c r="K33">
        <v>31</v>
      </c>
    </row>
    <row r="34" spans="1:22" x14ac:dyDescent="0.25">
      <c r="A34">
        <v>48.653300000000002</v>
      </c>
      <c r="B34">
        <v>38.58</v>
      </c>
      <c r="C34">
        <v>28.671299999999999</v>
      </c>
      <c r="D34">
        <v>8.7005999999999997</v>
      </c>
      <c r="E34">
        <v>54.3994</v>
      </c>
      <c r="F34">
        <v>15.6761</v>
      </c>
      <c r="G34">
        <v>35.838799999999999</v>
      </c>
      <c r="H34">
        <v>3.8515999999999999</v>
      </c>
      <c r="I34">
        <v>-28.1434</v>
      </c>
      <c r="J34">
        <v>17.887699999999999</v>
      </c>
      <c r="K34">
        <v>32</v>
      </c>
    </row>
    <row r="35" spans="1:22" x14ac:dyDescent="0.25">
      <c r="A35">
        <v>49.7744</v>
      </c>
      <c r="B35">
        <v>39.389800000000001</v>
      </c>
      <c r="C35">
        <v>29.1492</v>
      </c>
      <c r="D35">
        <v>8.5701999999999998</v>
      </c>
      <c r="E35">
        <v>55.6387</v>
      </c>
      <c r="F35">
        <v>15.708399999999999</v>
      </c>
      <c r="G35">
        <v>36.520600000000002</v>
      </c>
      <c r="H35">
        <v>3.5409000000000002</v>
      </c>
      <c r="I35">
        <v>-29.462599999999998</v>
      </c>
      <c r="J35">
        <v>17.9483</v>
      </c>
      <c r="K35">
        <v>33</v>
      </c>
    </row>
    <row r="36" spans="1:22" x14ac:dyDescent="0.25">
      <c r="A36">
        <v>50.878599999999999</v>
      </c>
      <c r="B36">
        <v>40.194800000000001</v>
      </c>
      <c r="C36">
        <v>29.633800000000001</v>
      </c>
      <c r="D36">
        <v>8.4293999999999993</v>
      </c>
      <c r="E36">
        <v>56.877000000000002</v>
      </c>
      <c r="F36">
        <v>15.7531</v>
      </c>
      <c r="G36">
        <v>37.203499999999998</v>
      </c>
      <c r="H36">
        <v>3.2254</v>
      </c>
      <c r="I36">
        <v>-30.783100000000001</v>
      </c>
      <c r="J36">
        <v>17.995100000000001</v>
      </c>
      <c r="K36">
        <v>34</v>
      </c>
    </row>
    <row r="37" spans="1:22" x14ac:dyDescent="0.25">
      <c r="A37">
        <v>52.004199999999997</v>
      </c>
      <c r="B37">
        <v>41</v>
      </c>
      <c r="C37">
        <v>30.113399999999999</v>
      </c>
      <c r="D37">
        <v>8.2858999999999998</v>
      </c>
      <c r="E37">
        <v>58.0989</v>
      </c>
      <c r="F37">
        <v>15.7851</v>
      </c>
      <c r="G37">
        <v>37.890799999999999</v>
      </c>
      <c r="H37">
        <v>2.9060000000000001</v>
      </c>
      <c r="I37">
        <v>-32.090200000000003</v>
      </c>
      <c r="J37">
        <v>18.048300000000001</v>
      </c>
      <c r="K37">
        <v>35</v>
      </c>
    </row>
    <row r="38" spans="1:22" x14ac:dyDescent="0.25">
      <c r="A38">
        <v>53.119900000000001</v>
      </c>
      <c r="B38">
        <v>41.810699999999997</v>
      </c>
      <c r="C38">
        <v>30.609500000000001</v>
      </c>
      <c r="D38">
        <v>8.1538000000000004</v>
      </c>
      <c r="E38">
        <v>59.329099999999997</v>
      </c>
      <c r="F38">
        <v>15.8309</v>
      </c>
      <c r="G38">
        <v>38.578800000000001</v>
      </c>
      <c r="H38">
        <v>2.5992999999999999</v>
      </c>
      <c r="I38">
        <v>-33.390900000000002</v>
      </c>
      <c r="J38">
        <v>18.091699999999999</v>
      </c>
      <c r="K38">
        <v>36</v>
      </c>
    </row>
    <row r="39" spans="1:22" x14ac:dyDescent="0.25">
      <c r="A39">
        <v>54.2316</v>
      </c>
      <c r="B39">
        <v>42.619700000000002</v>
      </c>
      <c r="C39">
        <v>31.0915</v>
      </c>
      <c r="D39">
        <v>8.0190000000000001</v>
      </c>
      <c r="E39">
        <v>60.575800000000001</v>
      </c>
      <c r="F39">
        <v>15.876899999999999</v>
      </c>
      <c r="G39">
        <v>39.281599999999997</v>
      </c>
      <c r="H39">
        <v>2.2974999999999999</v>
      </c>
      <c r="I39">
        <v>-34.694899999999997</v>
      </c>
      <c r="J39">
        <v>18.129300000000001</v>
      </c>
      <c r="K39">
        <v>37</v>
      </c>
    </row>
    <row r="40" spans="1:22" x14ac:dyDescent="0.25">
      <c r="A40">
        <v>55.3444</v>
      </c>
      <c r="B40">
        <v>43.408700000000003</v>
      </c>
      <c r="C40">
        <v>31.588200000000001</v>
      </c>
      <c r="D40">
        <v>7.8827999999999996</v>
      </c>
      <c r="E40">
        <v>61.854500000000002</v>
      </c>
      <c r="F40">
        <v>15.9239</v>
      </c>
      <c r="G40">
        <v>39.984099999999998</v>
      </c>
      <c r="H40">
        <v>1.9950000000000001</v>
      </c>
      <c r="I40">
        <v>-36.006</v>
      </c>
      <c r="J40">
        <v>18.1737</v>
      </c>
      <c r="K40">
        <v>38</v>
      </c>
    </row>
    <row r="41" spans="1:22" x14ac:dyDescent="0.25">
      <c r="A41">
        <v>56.465400000000002</v>
      </c>
      <c r="B41">
        <v>44.211799999999997</v>
      </c>
      <c r="C41">
        <v>32.097200000000001</v>
      </c>
      <c r="D41">
        <v>7.7470999999999997</v>
      </c>
      <c r="E41">
        <v>63.130899999999997</v>
      </c>
      <c r="F41">
        <v>15.968500000000001</v>
      </c>
      <c r="G41">
        <v>40.686</v>
      </c>
      <c r="H41">
        <v>1.6888000000000001</v>
      </c>
      <c r="I41">
        <v>-37.3001</v>
      </c>
      <c r="J41">
        <v>18.212399999999999</v>
      </c>
      <c r="K41">
        <v>39</v>
      </c>
    </row>
    <row r="42" spans="1:22" x14ac:dyDescent="0.25">
      <c r="A42">
        <v>57.580500000000001</v>
      </c>
      <c r="B42">
        <v>45.0214</v>
      </c>
      <c r="C42">
        <v>32.5899</v>
      </c>
      <c r="D42">
        <v>7.6352000000000002</v>
      </c>
      <c r="E42">
        <v>64.443899999999999</v>
      </c>
      <c r="F42">
        <v>16.018699999999999</v>
      </c>
      <c r="G42">
        <v>41.390900000000002</v>
      </c>
      <c r="H42">
        <v>1.3915</v>
      </c>
      <c r="I42">
        <v>-38.5991</v>
      </c>
      <c r="J42">
        <v>18.253299999999999</v>
      </c>
      <c r="K42">
        <v>40</v>
      </c>
    </row>
    <row r="43" spans="1:22" x14ac:dyDescent="0.25">
      <c r="A43">
        <v>58.712899999999998</v>
      </c>
      <c r="B43">
        <v>45.851100000000002</v>
      </c>
      <c r="C43">
        <v>33.090000000000003</v>
      </c>
      <c r="D43">
        <v>7.5208000000000004</v>
      </c>
      <c r="E43">
        <v>65.745500000000007</v>
      </c>
      <c r="F43">
        <v>16.073499999999999</v>
      </c>
      <c r="G43">
        <v>42.109099999999998</v>
      </c>
      <c r="H43">
        <v>1.0943000000000001</v>
      </c>
      <c r="I43">
        <v>-39.899299999999997</v>
      </c>
      <c r="J43">
        <v>18.3032</v>
      </c>
      <c r="K43">
        <v>41</v>
      </c>
    </row>
    <row r="44" spans="1:22" x14ac:dyDescent="0.25">
      <c r="A44">
        <v>59.875300000000003</v>
      </c>
      <c r="B44">
        <v>46.698900000000002</v>
      </c>
      <c r="C44">
        <v>33.602499999999999</v>
      </c>
      <c r="D44">
        <v>7.4119000000000002</v>
      </c>
      <c r="E44">
        <v>67.006299999999996</v>
      </c>
      <c r="F44">
        <v>16.1356</v>
      </c>
      <c r="G44">
        <v>42.814500000000002</v>
      </c>
      <c r="H44">
        <v>0.79239999999999999</v>
      </c>
      <c r="I44">
        <v>-41.181399999999996</v>
      </c>
      <c r="J44">
        <v>18.3459</v>
      </c>
      <c r="K44">
        <v>42</v>
      </c>
    </row>
    <row r="45" spans="1:22" x14ac:dyDescent="0.25">
      <c r="A45">
        <v>61.012500000000003</v>
      </c>
      <c r="B45">
        <v>47.524099999999997</v>
      </c>
      <c r="C45">
        <v>34.108899999999998</v>
      </c>
      <c r="D45">
        <v>7.3201999999999998</v>
      </c>
      <c r="E45">
        <v>68.277900000000002</v>
      </c>
      <c r="F45">
        <v>16.1968</v>
      </c>
      <c r="G45">
        <v>43.508600000000001</v>
      </c>
      <c r="H45">
        <v>0.49509999999999998</v>
      </c>
      <c r="I45">
        <v>-42.471499999999999</v>
      </c>
      <c r="J45">
        <v>18.3797</v>
      </c>
      <c r="K45">
        <v>43</v>
      </c>
    </row>
    <row r="46" spans="1:22" x14ac:dyDescent="0.25">
      <c r="A46">
        <v>62.175899999999999</v>
      </c>
      <c r="B46">
        <v>48.359499999999997</v>
      </c>
      <c r="C46">
        <v>34.634399999999999</v>
      </c>
      <c r="D46">
        <v>7.2244999999999999</v>
      </c>
      <c r="E46">
        <v>69.581999999999994</v>
      </c>
      <c r="F46">
        <v>16.273399999999999</v>
      </c>
      <c r="G46">
        <v>44.223500000000001</v>
      </c>
      <c r="H46">
        <v>0.2041</v>
      </c>
      <c r="I46">
        <v>-43.741399999999999</v>
      </c>
      <c r="J46">
        <v>18.422699999999999</v>
      </c>
      <c r="K46">
        <v>44</v>
      </c>
    </row>
    <row r="47" spans="1:22" x14ac:dyDescent="0.25">
      <c r="A47">
        <v>63.349200000000003</v>
      </c>
      <c r="B47">
        <v>49.229799999999997</v>
      </c>
      <c r="C47">
        <v>35.165500000000002</v>
      </c>
      <c r="D47">
        <v>7.1382000000000003</v>
      </c>
      <c r="E47">
        <v>70.862300000000005</v>
      </c>
      <c r="F47">
        <v>16.3537</v>
      </c>
      <c r="G47">
        <v>44.941499999999998</v>
      </c>
      <c r="H47">
        <v>-7.8100000000000003E-2</v>
      </c>
      <c r="I47">
        <v>-45.025199999999998</v>
      </c>
      <c r="J47">
        <v>18.456600000000002</v>
      </c>
      <c r="K47">
        <v>45</v>
      </c>
      <c r="U47">
        <v>530</v>
      </c>
      <c r="V47">
        <v>4550</v>
      </c>
    </row>
    <row r="48" spans="1:22" x14ac:dyDescent="0.25">
      <c r="A48">
        <v>64.514499999999998</v>
      </c>
      <c r="B48">
        <v>50.091799999999999</v>
      </c>
      <c r="C48">
        <v>35.7117</v>
      </c>
      <c r="D48">
        <v>7.0585000000000004</v>
      </c>
      <c r="E48">
        <v>72.1541</v>
      </c>
      <c r="F48">
        <v>16.4194</v>
      </c>
      <c r="G48">
        <v>45.682600000000001</v>
      </c>
      <c r="H48">
        <v>-0.36220000000000002</v>
      </c>
      <c r="I48">
        <v>-46.304600000000001</v>
      </c>
      <c r="J48">
        <v>18.496500000000001</v>
      </c>
      <c r="K48">
        <v>46</v>
      </c>
      <c r="U48">
        <v>500</v>
      </c>
      <c r="V48">
        <v>4500</v>
      </c>
    </row>
    <row r="49" spans="1:22" x14ac:dyDescent="0.25">
      <c r="A49">
        <v>65.686599999999999</v>
      </c>
      <c r="B49">
        <v>50.962000000000003</v>
      </c>
      <c r="C49">
        <v>36.264099999999999</v>
      </c>
      <c r="D49">
        <v>6.9855999999999998</v>
      </c>
      <c r="E49">
        <v>73.4649</v>
      </c>
      <c r="F49">
        <v>16.5077</v>
      </c>
      <c r="G49">
        <v>46.4178</v>
      </c>
      <c r="H49">
        <v>-0.63880000000000003</v>
      </c>
      <c r="I49">
        <v>-47.571899999999999</v>
      </c>
      <c r="J49">
        <v>18.525600000000001</v>
      </c>
      <c r="K49">
        <v>47</v>
      </c>
      <c r="U49">
        <v>470</v>
      </c>
      <c r="V49">
        <v>4450</v>
      </c>
    </row>
    <row r="50" spans="1:22" x14ac:dyDescent="0.25">
      <c r="A50">
        <v>66.879900000000006</v>
      </c>
      <c r="B50">
        <v>51.838000000000001</v>
      </c>
      <c r="C50">
        <v>36.82</v>
      </c>
      <c r="D50">
        <v>6.9146000000000001</v>
      </c>
      <c r="E50">
        <v>74.755499999999998</v>
      </c>
      <c r="F50">
        <v>16.592099999999999</v>
      </c>
      <c r="G50">
        <v>47.156700000000001</v>
      </c>
      <c r="H50">
        <v>-0.91120000000000001</v>
      </c>
      <c r="I50">
        <v>-48.834099999999999</v>
      </c>
      <c r="J50">
        <v>18.5671</v>
      </c>
      <c r="K50">
        <v>48</v>
      </c>
      <c r="U50">
        <v>440</v>
      </c>
      <c r="V50">
        <v>4410</v>
      </c>
    </row>
    <row r="51" spans="1:22" x14ac:dyDescent="0.25">
      <c r="A51">
        <v>68.043000000000006</v>
      </c>
      <c r="B51">
        <v>52.721800000000002</v>
      </c>
      <c r="C51">
        <v>37.388800000000003</v>
      </c>
      <c r="D51">
        <v>6.8573000000000004</v>
      </c>
      <c r="E51">
        <v>76.053200000000004</v>
      </c>
      <c r="F51">
        <v>16.68</v>
      </c>
      <c r="G51">
        <v>47.886699999999998</v>
      </c>
      <c r="H51">
        <v>-1.1701999999999999</v>
      </c>
      <c r="I51">
        <v>-50.090600000000002</v>
      </c>
      <c r="J51">
        <v>18.6053</v>
      </c>
      <c r="K51">
        <v>49</v>
      </c>
      <c r="U51">
        <v>410</v>
      </c>
      <c r="V51">
        <v>4370</v>
      </c>
    </row>
    <row r="52" spans="1:22" x14ac:dyDescent="0.25">
      <c r="A52">
        <v>69.222399999999993</v>
      </c>
      <c r="B52">
        <v>53.605499999999999</v>
      </c>
      <c r="C52">
        <v>37.950299999999999</v>
      </c>
      <c r="D52">
        <v>6.8188000000000004</v>
      </c>
      <c r="E52">
        <v>77.403800000000004</v>
      </c>
      <c r="F52">
        <v>16.7849</v>
      </c>
      <c r="G52">
        <v>48.626100000000001</v>
      </c>
      <c r="H52">
        <v>-1.4198</v>
      </c>
      <c r="I52">
        <v>-51.346200000000003</v>
      </c>
      <c r="J52">
        <v>18.652799999999999</v>
      </c>
      <c r="K52">
        <v>50</v>
      </c>
      <c r="U52">
        <v>380</v>
      </c>
      <c r="V52">
        <v>4330</v>
      </c>
    </row>
    <row r="53" spans="1:22" x14ac:dyDescent="0.25">
      <c r="A53">
        <v>70.453500000000005</v>
      </c>
      <c r="B53">
        <v>54.4908</v>
      </c>
      <c r="C53">
        <v>38.510599999999997</v>
      </c>
      <c r="D53">
        <v>6.7790999999999997</v>
      </c>
      <c r="E53">
        <v>78.735900000000001</v>
      </c>
      <c r="F53">
        <v>16.896999999999998</v>
      </c>
      <c r="G53">
        <v>49.373899999999999</v>
      </c>
      <c r="H53">
        <v>-1.6735</v>
      </c>
      <c r="I53">
        <v>-52.6081</v>
      </c>
      <c r="J53">
        <v>18.712299999999999</v>
      </c>
      <c r="K53">
        <v>51</v>
      </c>
    </row>
    <row r="54" spans="1:22" x14ac:dyDescent="0.25">
      <c r="A54">
        <v>71.666499999999999</v>
      </c>
      <c r="B54">
        <v>55.391800000000003</v>
      </c>
      <c r="C54">
        <v>39.109200000000001</v>
      </c>
      <c r="D54">
        <v>6.7449000000000003</v>
      </c>
      <c r="E54">
        <v>80.062299999999993</v>
      </c>
      <c r="F54">
        <v>17.010999999999999</v>
      </c>
      <c r="G54">
        <v>50.130899999999997</v>
      </c>
      <c r="H54">
        <v>-1.9180999999999999</v>
      </c>
      <c r="I54">
        <v>-53.861600000000003</v>
      </c>
      <c r="J54">
        <v>18.778099999999998</v>
      </c>
      <c r="K54">
        <v>52</v>
      </c>
    </row>
    <row r="55" spans="1:22" x14ac:dyDescent="0.25">
      <c r="A55">
        <v>72.879099999999994</v>
      </c>
      <c r="B55">
        <v>56.297800000000002</v>
      </c>
      <c r="C55">
        <v>39.709499999999998</v>
      </c>
      <c r="D55">
        <v>6.7343000000000002</v>
      </c>
      <c r="E55">
        <v>81.397499999999994</v>
      </c>
      <c r="F55">
        <v>17.1326</v>
      </c>
      <c r="G55">
        <v>50.8904</v>
      </c>
      <c r="H55">
        <v>-2.1680999999999999</v>
      </c>
      <c r="I55">
        <v>-55.088999999999999</v>
      </c>
      <c r="J55">
        <v>18.841000000000001</v>
      </c>
      <c r="K55">
        <v>53</v>
      </c>
    </row>
    <row r="56" spans="1:22" x14ac:dyDescent="0.25">
      <c r="A56">
        <v>74.109300000000005</v>
      </c>
      <c r="B56">
        <v>57.215899999999998</v>
      </c>
      <c r="C56">
        <v>40.327199999999998</v>
      </c>
      <c r="D56">
        <v>6.7243000000000004</v>
      </c>
      <c r="E56">
        <v>82.707999999999998</v>
      </c>
      <c r="F56">
        <v>17.255500000000001</v>
      </c>
      <c r="G56">
        <v>51.649000000000001</v>
      </c>
      <c r="H56">
        <v>-2.4022999999999999</v>
      </c>
      <c r="I56">
        <v>-56.318899999999999</v>
      </c>
      <c r="J56">
        <v>18.908799999999999</v>
      </c>
      <c r="K56">
        <v>54</v>
      </c>
    </row>
    <row r="57" spans="1:22" x14ac:dyDescent="0.25">
      <c r="A57">
        <v>75.341800000000006</v>
      </c>
      <c r="B57">
        <v>58.131900000000002</v>
      </c>
      <c r="C57">
        <v>40.942100000000003</v>
      </c>
      <c r="D57">
        <v>6.7248999999999999</v>
      </c>
      <c r="E57">
        <v>84.073300000000003</v>
      </c>
      <c r="F57">
        <v>17.395600000000002</v>
      </c>
      <c r="G57">
        <v>52.433900000000001</v>
      </c>
      <c r="H57">
        <v>-2.6351</v>
      </c>
      <c r="I57">
        <v>-57.553400000000003</v>
      </c>
      <c r="J57">
        <v>18.972200000000001</v>
      </c>
      <c r="K57">
        <v>55</v>
      </c>
    </row>
    <row r="58" spans="1:22" x14ac:dyDescent="0.25">
      <c r="A58">
        <v>76.601299999999995</v>
      </c>
      <c r="B58">
        <v>59.082000000000001</v>
      </c>
      <c r="C58">
        <v>41.574199999999998</v>
      </c>
      <c r="D58">
        <v>6.7405999999999997</v>
      </c>
      <c r="E58">
        <v>85.418800000000005</v>
      </c>
      <c r="F58">
        <v>17.543800000000001</v>
      </c>
      <c r="G58">
        <v>53.220199999999998</v>
      </c>
      <c r="H58">
        <v>-2.8681000000000001</v>
      </c>
      <c r="I58">
        <v>-58.778799999999997</v>
      </c>
      <c r="J58">
        <v>19.046700000000001</v>
      </c>
      <c r="K58">
        <v>56</v>
      </c>
    </row>
    <row r="59" spans="1:22" x14ac:dyDescent="0.25">
      <c r="A59">
        <v>77.86</v>
      </c>
      <c r="B59">
        <v>60.013599999999997</v>
      </c>
      <c r="C59">
        <v>42.234000000000002</v>
      </c>
      <c r="D59">
        <v>6.7374000000000001</v>
      </c>
      <c r="E59">
        <v>86.819000000000003</v>
      </c>
      <c r="F59">
        <v>17.696100000000001</v>
      </c>
      <c r="G59">
        <v>54.0154</v>
      </c>
      <c r="H59">
        <v>-3.069</v>
      </c>
      <c r="I59">
        <v>-59.988300000000002</v>
      </c>
      <c r="J59">
        <v>19.1387</v>
      </c>
      <c r="K59">
        <v>57</v>
      </c>
    </row>
    <row r="60" spans="1:22" x14ac:dyDescent="0.25">
      <c r="A60">
        <v>79.151899999999998</v>
      </c>
      <c r="B60">
        <v>60.980499999999999</v>
      </c>
      <c r="C60">
        <v>42.8919</v>
      </c>
      <c r="D60">
        <v>6.7419000000000002</v>
      </c>
      <c r="E60">
        <v>88.189300000000003</v>
      </c>
      <c r="F60">
        <v>17.851500000000001</v>
      </c>
      <c r="G60">
        <v>54.824199999999998</v>
      </c>
      <c r="H60">
        <v>-3.26</v>
      </c>
      <c r="I60">
        <v>-61.197400000000002</v>
      </c>
      <c r="J60">
        <v>19.2121</v>
      </c>
      <c r="K60">
        <v>58</v>
      </c>
    </row>
    <row r="61" spans="1:22" x14ac:dyDescent="0.25">
      <c r="A61">
        <v>80.442999999999998</v>
      </c>
      <c r="B61">
        <v>61.947699999999998</v>
      </c>
      <c r="C61">
        <v>43.5441</v>
      </c>
      <c r="D61">
        <v>6.7637</v>
      </c>
      <c r="E61">
        <v>89.548199999999994</v>
      </c>
      <c r="F61">
        <v>18.0258</v>
      </c>
      <c r="G61">
        <v>55.631500000000003</v>
      </c>
      <c r="H61">
        <v>-3.4577</v>
      </c>
      <c r="I61">
        <v>-62.403100000000002</v>
      </c>
      <c r="J61">
        <v>19.296099999999999</v>
      </c>
      <c r="K61">
        <v>59</v>
      </c>
      <c r="R61" t="s">
        <v>17</v>
      </c>
      <c r="S61">
        <v>114.23</v>
      </c>
      <c r="T61" t="s">
        <v>18</v>
      </c>
    </row>
    <row r="62" spans="1:22" x14ac:dyDescent="0.25">
      <c r="A62">
        <v>81.729699999999994</v>
      </c>
      <c r="B62">
        <v>62.9253</v>
      </c>
      <c r="C62">
        <v>44.205599999999997</v>
      </c>
      <c r="D62">
        <v>6.8042999999999996</v>
      </c>
      <c r="E62">
        <v>90.934899999999999</v>
      </c>
      <c r="F62">
        <v>18.2</v>
      </c>
      <c r="G62">
        <v>56.449800000000003</v>
      </c>
      <c r="H62">
        <v>-3.6507000000000001</v>
      </c>
      <c r="I62">
        <v>-63.600200000000001</v>
      </c>
      <c r="J62">
        <v>19.376200000000001</v>
      </c>
      <c r="K62">
        <v>60</v>
      </c>
      <c r="N62" s="1" t="s">
        <v>11</v>
      </c>
      <c r="R62" t="s">
        <v>19</v>
      </c>
      <c r="S62">
        <f>1/(100^3)</f>
        <v>9.9999999999999995E-7</v>
      </c>
    </row>
    <row r="63" spans="1:22" x14ac:dyDescent="0.25">
      <c r="A63">
        <v>83.037000000000006</v>
      </c>
      <c r="B63">
        <v>63.917999999999999</v>
      </c>
      <c r="C63">
        <v>44.885100000000001</v>
      </c>
      <c r="D63">
        <v>6.8396999999999997</v>
      </c>
      <c r="E63">
        <v>92.325299999999999</v>
      </c>
      <c r="F63">
        <v>18.369399999999999</v>
      </c>
      <c r="G63">
        <v>57.283299999999997</v>
      </c>
      <c r="H63">
        <v>-3.8449</v>
      </c>
      <c r="I63">
        <v>-64.778700000000001</v>
      </c>
      <c r="J63">
        <v>19.472300000000001</v>
      </c>
      <c r="K63">
        <v>61</v>
      </c>
      <c r="N63" s="1" t="s">
        <v>12</v>
      </c>
      <c r="O63">
        <v>285.40499999999997</v>
      </c>
      <c r="P63" t="s">
        <v>14</v>
      </c>
      <c r="R63" t="s">
        <v>20</v>
      </c>
      <c r="S63">
        <f>1/1000</f>
        <v>1E-3</v>
      </c>
    </row>
    <row r="64" spans="1:22" x14ac:dyDescent="0.25">
      <c r="A64">
        <v>84.347899999999996</v>
      </c>
      <c r="B64">
        <v>64.920599999999993</v>
      </c>
      <c r="C64">
        <v>45.573799999999999</v>
      </c>
      <c r="D64">
        <v>6.8973000000000004</v>
      </c>
      <c r="E64">
        <v>93.739400000000003</v>
      </c>
      <c r="F64">
        <v>18.555499999999999</v>
      </c>
      <c r="G64">
        <v>58.121400000000001</v>
      </c>
      <c r="H64">
        <v>-4.0361000000000002</v>
      </c>
      <c r="I64">
        <v>-65.952100000000002</v>
      </c>
      <c r="J64">
        <v>19.555099999999999</v>
      </c>
      <c r="K64">
        <v>62</v>
      </c>
      <c r="N64" s="1"/>
      <c r="O64">
        <f>O63*$S$61*$S$63</f>
        <v>32.601813149999998</v>
      </c>
      <c r="P64" t="s">
        <v>16</v>
      </c>
      <c r="Q64">
        <f>38.96</f>
        <v>38.96</v>
      </c>
      <c r="R64">
        <f>0.06</f>
        <v>0.06</v>
      </c>
    </row>
    <row r="65" spans="1:18" x14ac:dyDescent="0.25">
      <c r="A65">
        <v>85.671199999999999</v>
      </c>
      <c r="B65">
        <v>65.914000000000001</v>
      </c>
      <c r="C65">
        <v>46.256500000000003</v>
      </c>
      <c r="D65">
        <v>6.9622000000000002</v>
      </c>
      <c r="E65">
        <v>95.1999</v>
      </c>
      <c r="F65">
        <v>18.744800000000001</v>
      </c>
      <c r="G65">
        <v>58.943800000000003</v>
      </c>
      <c r="H65">
        <v>-4.1936999999999998</v>
      </c>
      <c r="I65">
        <v>-67.133099999999999</v>
      </c>
      <c r="J65">
        <v>19.651</v>
      </c>
      <c r="K65">
        <v>63</v>
      </c>
      <c r="O65">
        <f>O63*$S$61*$S$62</f>
        <v>3.2601813149999999E-2</v>
      </c>
      <c r="P65" t="s">
        <v>15</v>
      </c>
    </row>
    <row r="66" spans="1:18" x14ac:dyDescent="0.25">
      <c r="A66">
        <v>87.030199999999994</v>
      </c>
      <c r="B66">
        <v>66.897999999999996</v>
      </c>
      <c r="C66">
        <v>46.955100000000002</v>
      </c>
      <c r="D66">
        <v>7.0297000000000001</v>
      </c>
      <c r="E66">
        <v>96.6143</v>
      </c>
      <c r="F66">
        <v>18.9543</v>
      </c>
      <c r="G66">
        <v>59.771999999999998</v>
      </c>
      <c r="H66">
        <v>-4.3577000000000004</v>
      </c>
      <c r="I66">
        <v>-68.296199999999999</v>
      </c>
      <c r="J66">
        <v>19.7563</v>
      </c>
      <c r="K66">
        <v>64</v>
      </c>
      <c r="N66" s="1" t="s">
        <v>13</v>
      </c>
      <c r="O66">
        <v>4358.91</v>
      </c>
      <c r="P66" t="s">
        <v>14</v>
      </c>
    </row>
    <row r="67" spans="1:18" x14ac:dyDescent="0.25">
      <c r="A67">
        <v>88.320300000000003</v>
      </c>
      <c r="B67">
        <v>67.923900000000003</v>
      </c>
      <c r="C67">
        <v>47.676699999999997</v>
      </c>
      <c r="D67">
        <v>7.1125999999999996</v>
      </c>
      <c r="E67">
        <v>98.046599999999998</v>
      </c>
      <c r="F67">
        <v>19.163599999999999</v>
      </c>
      <c r="G67">
        <v>60.625</v>
      </c>
      <c r="H67">
        <v>-4.5168999999999997</v>
      </c>
      <c r="I67">
        <v>-69.451300000000003</v>
      </c>
      <c r="J67">
        <v>19.866800000000001</v>
      </c>
      <c r="K67">
        <v>65</v>
      </c>
      <c r="N67" s="1"/>
      <c r="O67">
        <f>O66*$S$61*$S$63</f>
        <v>497.91828930000003</v>
      </c>
      <c r="P67" t="s">
        <v>16</v>
      </c>
      <c r="Q67">
        <f>497</f>
        <v>497</v>
      </c>
      <c r="R67">
        <f>1</f>
        <v>1</v>
      </c>
    </row>
    <row r="68" spans="1:18" x14ac:dyDescent="0.25">
      <c r="A68">
        <v>89.639300000000006</v>
      </c>
      <c r="B68">
        <v>68.941299999999998</v>
      </c>
      <c r="C68">
        <v>48.376800000000003</v>
      </c>
      <c r="D68">
        <v>7.1974</v>
      </c>
      <c r="E68">
        <v>99.495900000000006</v>
      </c>
      <c r="F68">
        <v>19.385400000000001</v>
      </c>
      <c r="G68">
        <v>61.481699999999996</v>
      </c>
      <c r="H68">
        <v>-4.6680999999999999</v>
      </c>
      <c r="I68">
        <v>-70.604500000000002</v>
      </c>
      <c r="J68">
        <v>19.972799999999999</v>
      </c>
      <c r="K68">
        <v>66</v>
      </c>
      <c r="O68">
        <f>O66*$S$61*$S$62</f>
        <v>0.49791828929999998</v>
      </c>
      <c r="P68" t="s">
        <v>15</v>
      </c>
    </row>
    <row r="69" spans="1:18" x14ac:dyDescent="0.25">
      <c r="A69">
        <v>90.991399999999999</v>
      </c>
      <c r="B69">
        <v>69.971599999999995</v>
      </c>
      <c r="C69">
        <v>49.110199999999999</v>
      </c>
      <c r="D69">
        <v>7.3060999999999998</v>
      </c>
      <c r="E69">
        <v>100.9316</v>
      </c>
      <c r="F69">
        <v>19.6144</v>
      </c>
      <c r="G69">
        <v>62.331099999999999</v>
      </c>
      <c r="H69">
        <v>-4.8160999999999996</v>
      </c>
      <c r="I69">
        <v>-71.740200000000002</v>
      </c>
      <c r="J69">
        <v>20.086099999999998</v>
      </c>
      <c r="K69">
        <v>67</v>
      </c>
    </row>
    <row r="70" spans="1:18" x14ac:dyDescent="0.25">
      <c r="A70">
        <v>92.350200000000001</v>
      </c>
      <c r="B70">
        <v>71.031199999999998</v>
      </c>
      <c r="C70">
        <v>49.837699999999998</v>
      </c>
      <c r="D70">
        <v>7.4187000000000003</v>
      </c>
      <c r="E70">
        <v>102.3943</v>
      </c>
      <c r="F70">
        <v>19.848700000000001</v>
      </c>
      <c r="G70">
        <v>63.192399999999999</v>
      </c>
      <c r="H70">
        <v>-4.9611999999999998</v>
      </c>
      <c r="I70">
        <v>-72.879300000000001</v>
      </c>
      <c r="J70">
        <v>20.2119</v>
      </c>
      <c r="K70">
        <v>68</v>
      </c>
    </row>
    <row r="71" spans="1:18" x14ac:dyDescent="0.25">
      <c r="A71">
        <v>93.725200000000001</v>
      </c>
      <c r="B71">
        <v>72.096299999999999</v>
      </c>
      <c r="C71">
        <v>50.573700000000002</v>
      </c>
      <c r="D71">
        <v>7.5438000000000001</v>
      </c>
      <c r="E71">
        <v>103.8587</v>
      </c>
      <c r="F71">
        <v>20.087299999999999</v>
      </c>
      <c r="G71">
        <v>64.059700000000007</v>
      </c>
      <c r="H71">
        <v>-5.0829000000000004</v>
      </c>
      <c r="I71">
        <v>-74.006900000000002</v>
      </c>
      <c r="J71">
        <v>20.328600000000002</v>
      </c>
      <c r="K71">
        <v>69</v>
      </c>
    </row>
    <row r="72" spans="1:18" x14ac:dyDescent="0.25">
      <c r="A72">
        <v>95.139600000000002</v>
      </c>
      <c r="B72">
        <v>73.160899999999998</v>
      </c>
      <c r="C72">
        <v>51.332700000000003</v>
      </c>
      <c r="D72">
        <v>7.6749999999999998</v>
      </c>
      <c r="E72">
        <v>105.31180000000001</v>
      </c>
      <c r="F72">
        <v>20.337900000000001</v>
      </c>
      <c r="G72">
        <v>64.937299999999993</v>
      </c>
      <c r="H72">
        <v>-5.2054</v>
      </c>
      <c r="I72">
        <v>-75.142099999999999</v>
      </c>
      <c r="J72">
        <v>20.434699999999999</v>
      </c>
      <c r="K72">
        <v>70</v>
      </c>
    </row>
    <row r="73" spans="1:18" x14ac:dyDescent="0.25">
      <c r="A73">
        <v>96.566900000000004</v>
      </c>
      <c r="B73">
        <v>74.253500000000003</v>
      </c>
      <c r="C73">
        <v>52.102499999999999</v>
      </c>
      <c r="D73">
        <v>7.8154000000000003</v>
      </c>
      <c r="E73">
        <v>106.7812</v>
      </c>
      <c r="F73">
        <v>20.587399999999999</v>
      </c>
      <c r="G73">
        <v>65.830699999999993</v>
      </c>
      <c r="H73">
        <v>-5.3090000000000002</v>
      </c>
      <c r="I73">
        <v>-76.249099999999999</v>
      </c>
      <c r="J73">
        <v>20.559699999999999</v>
      </c>
      <c r="K73">
        <v>71</v>
      </c>
    </row>
    <row r="74" spans="1:18" x14ac:dyDescent="0.25">
      <c r="A74">
        <v>97.956400000000002</v>
      </c>
      <c r="B74">
        <v>75.317499999999995</v>
      </c>
      <c r="C74">
        <v>52.889200000000002</v>
      </c>
      <c r="D74">
        <v>7.9737999999999998</v>
      </c>
      <c r="E74">
        <v>108.2634</v>
      </c>
      <c r="F74">
        <v>20.848299999999998</v>
      </c>
      <c r="G74">
        <v>66.730999999999995</v>
      </c>
      <c r="H74">
        <v>-5.4020999999999999</v>
      </c>
      <c r="I74">
        <v>-77.354299999999995</v>
      </c>
      <c r="J74">
        <v>20.700099999999999</v>
      </c>
      <c r="K74">
        <v>72</v>
      </c>
    </row>
    <row r="75" spans="1:18" x14ac:dyDescent="0.25">
      <c r="A75">
        <v>99.356499999999997</v>
      </c>
      <c r="B75">
        <v>76.403400000000005</v>
      </c>
      <c r="C75">
        <v>53.690399999999997</v>
      </c>
      <c r="D75">
        <v>8.1319999999999997</v>
      </c>
      <c r="E75">
        <v>109.7842</v>
      </c>
      <c r="F75">
        <v>21.114599999999999</v>
      </c>
      <c r="G75">
        <v>67.609399999999994</v>
      </c>
      <c r="H75">
        <v>-5.4924999999999997</v>
      </c>
      <c r="I75">
        <v>-78.444699999999997</v>
      </c>
      <c r="J75">
        <v>20.85</v>
      </c>
      <c r="K75">
        <v>73</v>
      </c>
    </row>
    <row r="76" spans="1:18" x14ac:dyDescent="0.25">
      <c r="A76">
        <v>100.75149999999999</v>
      </c>
      <c r="B76">
        <v>77.516499999999994</v>
      </c>
      <c r="C76">
        <v>54.479300000000002</v>
      </c>
      <c r="D76">
        <v>8.2973999999999997</v>
      </c>
      <c r="E76">
        <v>111.2629</v>
      </c>
      <c r="F76">
        <v>21.3904</v>
      </c>
      <c r="G76">
        <v>68.536100000000005</v>
      </c>
      <c r="H76">
        <v>-5.5980999999999996</v>
      </c>
      <c r="I76">
        <v>-79.525099999999995</v>
      </c>
      <c r="J76">
        <v>20.992100000000001</v>
      </c>
      <c r="K76">
        <v>74</v>
      </c>
    </row>
    <row r="77" spans="1:18" x14ac:dyDescent="0.25">
      <c r="A77">
        <v>102.1705</v>
      </c>
      <c r="B77">
        <v>78.6233</v>
      </c>
      <c r="C77">
        <v>55.29</v>
      </c>
      <c r="D77">
        <v>8.4770000000000003</v>
      </c>
      <c r="E77">
        <v>112.75</v>
      </c>
      <c r="F77">
        <v>21.689800000000002</v>
      </c>
      <c r="G77">
        <v>69.453000000000003</v>
      </c>
      <c r="H77">
        <v>-5.6890999999999998</v>
      </c>
      <c r="I77">
        <v>-80.623099999999994</v>
      </c>
      <c r="J77">
        <v>21.1419</v>
      </c>
      <c r="K77">
        <v>75</v>
      </c>
    </row>
    <row r="78" spans="1:18" x14ac:dyDescent="0.25">
      <c r="A78">
        <v>103.627</v>
      </c>
      <c r="B78">
        <v>79.730099999999993</v>
      </c>
      <c r="C78">
        <v>56.106400000000001</v>
      </c>
      <c r="D78">
        <v>8.6671999999999993</v>
      </c>
      <c r="E78">
        <v>114.2714</v>
      </c>
      <c r="F78">
        <v>21.997699999999998</v>
      </c>
      <c r="G78">
        <v>70.3703</v>
      </c>
      <c r="H78">
        <v>-5.7514000000000003</v>
      </c>
      <c r="I78">
        <v>-81.694000000000003</v>
      </c>
      <c r="J78">
        <v>21.297000000000001</v>
      </c>
      <c r="K78">
        <v>76</v>
      </c>
    </row>
    <row r="79" spans="1:18" x14ac:dyDescent="0.25">
      <c r="A79">
        <v>105.07299999999999</v>
      </c>
      <c r="B79">
        <v>80.854100000000003</v>
      </c>
      <c r="C79">
        <v>56.923699999999997</v>
      </c>
      <c r="D79">
        <v>8.8667999999999996</v>
      </c>
      <c r="E79">
        <v>115.7796</v>
      </c>
      <c r="F79">
        <v>22.3127</v>
      </c>
      <c r="G79">
        <v>71.313299999999998</v>
      </c>
      <c r="H79">
        <v>-5.8068999999999997</v>
      </c>
      <c r="I79">
        <v>-82.751000000000005</v>
      </c>
      <c r="J79">
        <v>21.4557</v>
      </c>
      <c r="K79">
        <v>77</v>
      </c>
    </row>
    <row r="80" spans="1:18" x14ac:dyDescent="0.25">
      <c r="A80">
        <v>106.5389</v>
      </c>
      <c r="B80">
        <v>81.988799999999998</v>
      </c>
      <c r="C80">
        <v>57.7502</v>
      </c>
      <c r="D80">
        <v>9.0770999999999997</v>
      </c>
      <c r="E80">
        <v>117.30759999999999</v>
      </c>
      <c r="F80">
        <v>22.635000000000002</v>
      </c>
      <c r="G80">
        <v>72.2744</v>
      </c>
      <c r="H80">
        <v>-5.8696999999999999</v>
      </c>
      <c r="I80">
        <v>-83.809600000000003</v>
      </c>
      <c r="J80">
        <v>21.632999999999999</v>
      </c>
      <c r="K80">
        <v>78</v>
      </c>
    </row>
    <row r="81" spans="1:11" x14ac:dyDescent="0.25">
      <c r="A81">
        <v>107.9923</v>
      </c>
      <c r="B81">
        <v>83.116699999999994</v>
      </c>
      <c r="C81">
        <v>58.579900000000002</v>
      </c>
      <c r="D81">
        <v>9.2975999999999992</v>
      </c>
      <c r="E81">
        <v>118.8433</v>
      </c>
      <c r="F81">
        <v>22.950299999999999</v>
      </c>
      <c r="G81">
        <v>73.233000000000004</v>
      </c>
      <c r="H81">
        <v>-5.9250999999999996</v>
      </c>
      <c r="I81">
        <v>-84.863399999999999</v>
      </c>
      <c r="J81">
        <v>21.826799999999999</v>
      </c>
      <c r="K81">
        <v>79</v>
      </c>
    </row>
    <row r="82" spans="1:11" x14ac:dyDescent="0.25">
      <c r="A82">
        <v>109.4866</v>
      </c>
      <c r="B82">
        <v>84.280500000000004</v>
      </c>
      <c r="C82">
        <v>59.436500000000002</v>
      </c>
      <c r="D82">
        <v>9.5230999999999995</v>
      </c>
      <c r="E82">
        <v>120.3956</v>
      </c>
      <c r="F82">
        <v>23.287700000000001</v>
      </c>
      <c r="G82">
        <v>74.198099999999997</v>
      </c>
      <c r="H82">
        <v>-5.9732000000000003</v>
      </c>
      <c r="I82">
        <v>-85.904899999999998</v>
      </c>
      <c r="J82">
        <v>22.010100000000001</v>
      </c>
      <c r="K82">
        <v>80</v>
      </c>
    </row>
    <row r="83" spans="1:11" x14ac:dyDescent="0.25">
      <c r="A83">
        <v>110.9479</v>
      </c>
      <c r="B83">
        <v>85.445899999999995</v>
      </c>
      <c r="C83">
        <v>60.2605</v>
      </c>
      <c r="D83">
        <v>9.7523</v>
      </c>
      <c r="E83">
        <v>121.9607</v>
      </c>
      <c r="F83">
        <v>23.6187</v>
      </c>
      <c r="G83">
        <v>75.169799999999995</v>
      </c>
      <c r="H83">
        <v>-6.016</v>
      </c>
      <c r="I83">
        <v>-86.953100000000006</v>
      </c>
      <c r="J83">
        <v>22.1968</v>
      </c>
      <c r="K83">
        <v>81</v>
      </c>
    </row>
    <row r="84" spans="1:11" x14ac:dyDescent="0.25">
      <c r="A84">
        <v>112.4496</v>
      </c>
      <c r="B84">
        <v>86.617599999999996</v>
      </c>
      <c r="C84">
        <v>61.120199999999997</v>
      </c>
      <c r="D84">
        <v>9.9961000000000002</v>
      </c>
      <c r="E84">
        <v>123.5337</v>
      </c>
      <c r="F84">
        <v>23.964700000000001</v>
      </c>
      <c r="G84">
        <v>76.128200000000007</v>
      </c>
      <c r="H84">
        <v>-6.0503999999999998</v>
      </c>
      <c r="I84">
        <v>-87.977900000000005</v>
      </c>
      <c r="J84">
        <v>22.385000000000002</v>
      </c>
      <c r="K84">
        <v>82</v>
      </c>
    </row>
    <row r="85" spans="1:11" x14ac:dyDescent="0.25">
      <c r="A85">
        <v>113.9408</v>
      </c>
      <c r="B85">
        <v>87.793099999999995</v>
      </c>
      <c r="C85">
        <v>62.009500000000003</v>
      </c>
      <c r="D85">
        <v>10.236700000000001</v>
      </c>
      <c r="E85">
        <v>125.0941</v>
      </c>
      <c r="F85">
        <v>24.3263</v>
      </c>
      <c r="G85">
        <v>77.1066</v>
      </c>
      <c r="H85">
        <v>-6.0773000000000001</v>
      </c>
      <c r="I85">
        <v>-89.007999999999996</v>
      </c>
      <c r="J85">
        <v>22.562999999999999</v>
      </c>
      <c r="K85">
        <v>83</v>
      </c>
    </row>
    <row r="86" spans="1:11" x14ac:dyDescent="0.25">
      <c r="A86">
        <v>115.4389</v>
      </c>
      <c r="B86">
        <v>89.001400000000004</v>
      </c>
      <c r="C86">
        <v>62.888500000000001</v>
      </c>
      <c r="D86">
        <v>10.488200000000001</v>
      </c>
      <c r="E86">
        <v>126.66630000000001</v>
      </c>
      <c r="F86">
        <v>24.701499999999999</v>
      </c>
      <c r="G86">
        <v>78.091899999999995</v>
      </c>
      <c r="H86">
        <v>-6.0949999999999998</v>
      </c>
      <c r="I86">
        <v>-90.027699999999996</v>
      </c>
      <c r="J86">
        <v>22.764399999999998</v>
      </c>
      <c r="K86">
        <v>84</v>
      </c>
    </row>
    <row r="87" spans="1:11" x14ac:dyDescent="0.25">
      <c r="A87">
        <v>116.9564</v>
      </c>
      <c r="B87">
        <v>90.207499999999996</v>
      </c>
      <c r="C87">
        <v>63.765999999999998</v>
      </c>
      <c r="D87">
        <v>10.7354</v>
      </c>
      <c r="E87">
        <v>128.27610000000001</v>
      </c>
      <c r="F87">
        <v>25.0654</v>
      </c>
      <c r="G87">
        <v>79.094499999999996</v>
      </c>
      <c r="H87">
        <v>-6.1199000000000003</v>
      </c>
      <c r="I87">
        <v>-91.039000000000001</v>
      </c>
      <c r="J87">
        <v>22.970500000000001</v>
      </c>
      <c r="K87">
        <v>85</v>
      </c>
    </row>
    <row r="88" spans="1:11" x14ac:dyDescent="0.25">
      <c r="A88">
        <v>118.48990000000001</v>
      </c>
      <c r="B88">
        <v>91.407200000000003</v>
      </c>
      <c r="C88">
        <v>64.683899999999994</v>
      </c>
      <c r="D88">
        <v>10.998900000000001</v>
      </c>
      <c r="E88">
        <v>129.8433</v>
      </c>
      <c r="F88">
        <v>25.446200000000001</v>
      </c>
      <c r="G88">
        <v>80.081000000000003</v>
      </c>
      <c r="H88">
        <v>-6.1153000000000004</v>
      </c>
      <c r="I88">
        <v>-92.045699999999997</v>
      </c>
      <c r="J88">
        <v>23.171500000000002</v>
      </c>
      <c r="K88">
        <v>86</v>
      </c>
    </row>
    <row r="89" spans="1:11" x14ac:dyDescent="0.25">
      <c r="A89">
        <v>120.0149</v>
      </c>
      <c r="B89">
        <v>92.613799999999998</v>
      </c>
      <c r="C89">
        <v>65.609300000000005</v>
      </c>
      <c r="D89">
        <v>11.281700000000001</v>
      </c>
      <c r="E89">
        <v>131.4614</v>
      </c>
      <c r="F89">
        <v>25.8293</v>
      </c>
      <c r="G89">
        <v>81.096100000000007</v>
      </c>
      <c r="H89">
        <v>-6.1096000000000004</v>
      </c>
      <c r="I89">
        <v>-93.025999999999996</v>
      </c>
      <c r="J89">
        <v>23.393000000000001</v>
      </c>
      <c r="K89">
        <v>87</v>
      </c>
    </row>
    <row r="90" spans="1:11" x14ac:dyDescent="0.25">
      <c r="A90">
        <v>121.5622</v>
      </c>
      <c r="B90">
        <v>93.887799999999999</v>
      </c>
      <c r="C90">
        <v>66.545000000000002</v>
      </c>
      <c r="D90">
        <v>11.582100000000001</v>
      </c>
      <c r="E90">
        <v>133.10830000000001</v>
      </c>
      <c r="F90">
        <v>26.223299999999998</v>
      </c>
      <c r="G90">
        <v>82.101399999999998</v>
      </c>
      <c r="H90">
        <v>-6.093</v>
      </c>
      <c r="I90">
        <v>-94.011300000000006</v>
      </c>
      <c r="J90">
        <v>23.604600000000001</v>
      </c>
      <c r="K90">
        <v>88</v>
      </c>
    </row>
    <row r="91" spans="1:11" x14ac:dyDescent="0.25">
      <c r="A91">
        <v>123.11799999999999</v>
      </c>
      <c r="B91">
        <v>95.149000000000001</v>
      </c>
      <c r="C91">
        <v>67.478800000000007</v>
      </c>
      <c r="D91">
        <v>11.8826</v>
      </c>
      <c r="E91">
        <v>134.7764</v>
      </c>
      <c r="F91">
        <v>26.633700000000001</v>
      </c>
      <c r="G91">
        <v>83.125</v>
      </c>
      <c r="H91">
        <v>-6.0730000000000004</v>
      </c>
      <c r="I91">
        <v>-94.973399999999998</v>
      </c>
      <c r="J91">
        <v>23.8142</v>
      </c>
      <c r="K91">
        <v>89</v>
      </c>
    </row>
    <row r="92" spans="1:11" x14ac:dyDescent="0.25">
      <c r="A92">
        <v>124.6738</v>
      </c>
      <c r="B92">
        <v>96.3947</v>
      </c>
      <c r="C92">
        <v>68.423900000000003</v>
      </c>
      <c r="D92">
        <v>12.2011</v>
      </c>
      <c r="E92">
        <v>136.44749999999999</v>
      </c>
      <c r="F92">
        <v>27.057500000000001</v>
      </c>
      <c r="G92">
        <v>84.136700000000005</v>
      </c>
      <c r="H92">
        <v>-6.0465</v>
      </c>
      <c r="I92">
        <v>-95.932599999999994</v>
      </c>
      <c r="J92">
        <v>24.034500000000001</v>
      </c>
      <c r="K92">
        <v>90</v>
      </c>
    </row>
    <row r="93" spans="1:11" x14ac:dyDescent="0.25">
      <c r="A93">
        <v>126.2735</v>
      </c>
      <c r="B93">
        <v>97.631900000000002</v>
      </c>
      <c r="C93">
        <v>69.383600000000001</v>
      </c>
      <c r="D93">
        <v>12.511799999999999</v>
      </c>
      <c r="E93">
        <v>138.08920000000001</v>
      </c>
      <c r="F93">
        <v>27.5078</v>
      </c>
      <c r="G93">
        <v>85.183199999999999</v>
      </c>
      <c r="H93">
        <v>-6.0141999999999998</v>
      </c>
      <c r="I93">
        <v>-96.887699999999995</v>
      </c>
      <c r="J93">
        <v>24.279699999999998</v>
      </c>
      <c r="K93">
        <v>91</v>
      </c>
    </row>
    <row r="94" spans="1:11" x14ac:dyDescent="0.25">
      <c r="A94">
        <v>127.8377</v>
      </c>
      <c r="B94">
        <v>98.914500000000004</v>
      </c>
      <c r="C94">
        <v>70.344700000000003</v>
      </c>
      <c r="D94">
        <v>12.8421</v>
      </c>
      <c r="E94">
        <v>139.76679999999999</v>
      </c>
      <c r="F94">
        <v>27.939499999999999</v>
      </c>
      <c r="G94">
        <v>86.228800000000007</v>
      </c>
      <c r="H94">
        <v>-5.9546999999999999</v>
      </c>
      <c r="I94">
        <v>-97.854900000000001</v>
      </c>
      <c r="J94">
        <v>24.517099999999999</v>
      </c>
      <c r="K94">
        <v>92</v>
      </c>
    </row>
    <row r="95" spans="1:11" x14ac:dyDescent="0.25">
      <c r="A95">
        <v>129.4153</v>
      </c>
      <c r="B95">
        <v>100.1891</v>
      </c>
      <c r="C95">
        <v>71.298500000000004</v>
      </c>
      <c r="D95">
        <v>13.1837</v>
      </c>
      <c r="E95">
        <v>141.4265</v>
      </c>
      <c r="F95">
        <v>28.381399999999999</v>
      </c>
      <c r="G95">
        <v>87.293700000000001</v>
      </c>
      <c r="H95">
        <v>-5.8963999999999999</v>
      </c>
      <c r="I95">
        <v>-98.800299999999993</v>
      </c>
      <c r="J95">
        <v>24.7592</v>
      </c>
      <c r="K95">
        <v>93</v>
      </c>
    </row>
    <row r="96" spans="1:11" x14ac:dyDescent="0.25">
      <c r="A96">
        <v>131.01769999999999</v>
      </c>
      <c r="B96">
        <v>101.492</v>
      </c>
      <c r="C96">
        <v>72.267300000000006</v>
      </c>
      <c r="D96">
        <v>13.5237</v>
      </c>
      <c r="E96">
        <v>143.0951</v>
      </c>
      <c r="F96">
        <v>28.841899999999999</v>
      </c>
      <c r="G96">
        <v>88.319199999999995</v>
      </c>
      <c r="H96">
        <v>-5.8550000000000004</v>
      </c>
      <c r="I96">
        <v>-99.750200000000007</v>
      </c>
      <c r="J96">
        <v>24.999300000000002</v>
      </c>
      <c r="K96">
        <v>94</v>
      </c>
    </row>
    <row r="97" spans="1:11" x14ac:dyDescent="0.25">
      <c r="A97">
        <v>132.6472</v>
      </c>
      <c r="B97">
        <v>102.791</v>
      </c>
      <c r="C97">
        <v>73.257999999999996</v>
      </c>
      <c r="D97">
        <v>13.882099999999999</v>
      </c>
      <c r="E97">
        <v>144.79589999999999</v>
      </c>
      <c r="F97">
        <v>29.312200000000001</v>
      </c>
      <c r="G97">
        <v>89.378200000000007</v>
      </c>
      <c r="H97">
        <v>-5.8060999999999998</v>
      </c>
      <c r="I97">
        <v>-100.6849</v>
      </c>
      <c r="J97">
        <v>25.249500000000001</v>
      </c>
      <c r="K97">
        <v>95</v>
      </c>
    </row>
    <row r="98" spans="1:11" x14ac:dyDescent="0.25">
      <c r="A98">
        <v>134.27510000000001</v>
      </c>
      <c r="B98">
        <v>104.0917</v>
      </c>
      <c r="C98">
        <v>74.263300000000001</v>
      </c>
      <c r="D98">
        <v>14.264699999999999</v>
      </c>
      <c r="E98">
        <v>146.51150000000001</v>
      </c>
      <c r="F98">
        <v>29.787400000000002</v>
      </c>
      <c r="G98">
        <v>90.459100000000007</v>
      </c>
      <c r="H98">
        <v>-5.7342000000000004</v>
      </c>
      <c r="I98">
        <v>-101.6109</v>
      </c>
      <c r="J98">
        <v>25.504999999999999</v>
      </c>
      <c r="K98">
        <v>96</v>
      </c>
    </row>
    <row r="99" spans="1:11" x14ac:dyDescent="0.25">
      <c r="A99">
        <v>135.91309999999999</v>
      </c>
      <c r="B99">
        <v>105.4212</v>
      </c>
      <c r="C99">
        <v>75.282700000000006</v>
      </c>
      <c r="D99">
        <v>14.656499999999999</v>
      </c>
      <c r="E99">
        <v>148.18639999999999</v>
      </c>
      <c r="F99">
        <v>30.262899999999998</v>
      </c>
      <c r="G99">
        <v>91.538700000000006</v>
      </c>
      <c r="H99">
        <v>-5.6428000000000003</v>
      </c>
      <c r="I99">
        <v>-102.54989999999999</v>
      </c>
      <c r="J99">
        <v>25.7761</v>
      </c>
      <c r="K99">
        <v>97</v>
      </c>
    </row>
    <row r="100" spans="1:11" x14ac:dyDescent="0.25">
      <c r="A100">
        <v>137.55019999999999</v>
      </c>
      <c r="B100">
        <v>106.7732</v>
      </c>
      <c r="C100">
        <v>76.305899999999994</v>
      </c>
      <c r="D100">
        <v>15.075100000000001</v>
      </c>
      <c r="E100">
        <v>149.87020000000001</v>
      </c>
      <c r="F100">
        <v>30.764700000000001</v>
      </c>
      <c r="G100">
        <v>92.620999999999995</v>
      </c>
      <c r="H100">
        <v>-5.5622999999999996</v>
      </c>
      <c r="I100">
        <v>-103.46210000000001</v>
      </c>
      <c r="J100">
        <v>26.047499999999999</v>
      </c>
      <c r="K100">
        <v>98</v>
      </c>
    </row>
    <row r="101" spans="1:11" x14ac:dyDescent="0.25">
      <c r="A101">
        <v>139.19229999999999</v>
      </c>
      <c r="B101">
        <v>108.10209999999999</v>
      </c>
      <c r="C101">
        <v>77.329700000000003</v>
      </c>
      <c r="D101">
        <v>15.4793</v>
      </c>
      <c r="E101">
        <v>151.57140000000001</v>
      </c>
      <c r="F101">
        <v>31.265899999999998</v>
      </c>
      <c r="G101">
        <v>93.711799999999997</v>
      </c>
      <c r="H101">
        <v>-5.4634</v>
      </c>
      <c r="I101">
        <v>-104.3835</v>
      </c>
      <c r="J101">
        <v>26.329000000000001</v>
      </c>
      <c r="K101">
        <v>99</v>
      </c>
    </row>
    <row r="102" spans="1:11" x14ac:dyDescent="0.25">
      <c r="A102">
        <v>140.84690000000001</v>
      </c>
      <c r="B102">
        <v>109.4357</v>
      </c>
      <c r="C102">
        <v>78.349000000000004</v>
      </c>
      <c r="D102">
        <v>15.8834</v>
      </c>
      <c r="E102">
        <v>153.27189999999999</v>
      </c>
      <c r="F102">
        <v>31.7668</v>
      </c>
      <c r="G102">
        <v>94.805300000000003</v>
      </c>
      <c r="H102">
        <v>-5.3650000000000002</v>
      </c>
      <c r="I102">
        <v>-105.28449999999999</v>
      </c>
      <c r="J102">
        <v>26.603400000000001</v>
      </c>
      <c r="K102">
        <v>100</v>
      </c>
    </row>
    <row r="103" spans="1:11" x14ac:dyDescent="0.25">
      <c r="A103">
        <v>142.46010000000001</v>
      </c>
      <c r="B103">
        <v>110.77509999999999</v>
      </c>
      <c r="C103">
        <v>79.406199999999998</v>
      </c>
      <c r="D103">
        <v>16.319299999999998</v>
      </c>
      <c r="E103">
        <v>154.99629999999999</v>
      </c>
      <c r="F103">
        <v>32.301299999999998</v>
      </c>
      <c r="G103">
        <v>95.914000000000001</v>
      </c>
      <c r="H103">
        <v>-5.2770999999999999</v>
      </c>
      <c r="I103">
        <v>-106.1803</v>
      </c>
      <c r="J103">
        <v>26.8932</v>
      </c>
      <c r="K103">
        <v>101</v>
      </c>
    </row>
    <row r="104" spans="1:11" x14ac:dyDescent="0.25">
      <c r="A104">
        <v>144.13069999999999</v>
      </c>
      <c r="B104">
        <v>112.15600000000001</v>
      </c>
      <c r="C104">
        <v>80.493499999999997</v>
      </c>
      <c r="D104">
        <v>16.745699999999999</v>
      </c>
      <c r="E104">
        <v>156.73339999999999</v>
      </c>
      <c r="F104">
        <v>32.829000000000001</v>
      </c>
      <c r="G104">
        <v>97.029399999999995</v>
      </c>
      <c r="H104">
        <v>-5.1614000000000004</v>
      </c>
      <c r="I104">
        <v>-107.0508</v>
      </c>
      <c r="J104">
        <v>27.1785</v>
      </c>
      <c r="K104">
        <v>102</v>
      </c>
    </row>
    <row r="105" spans="1:11" x14ac:dyDescent="0.25">
      <c r="A105">
        <v>145.79419999999999</v>
      </c>
      <c r="B105">
        <v>113.5196</v>
      </c>
      <c r="C105">
        <v>81.574200000000005</v>
      </c>
      <c r="D105">
        <v>17.1707</v>
      </c>
      <c r="E105">
        <v>158.4323</v>
      </c>
      <c r="F105">
        <v>33.351799999999997</v>
      </c>
      <c r="G105">
        <v>98.173400000000001</v>
      </c>
      <c r="H105">
        <v>-5.0277000000000003</v>
      </c>
      <c r="I105">
        <v>-107.9228</v>
      </c>
      <c r="J105">
        <v>27.470700000000001</v>
      </c>
      <c r="K105">
        <v>103</v>
      </c>
    </row>
    <row r="106" spans="1:11" x14ac:dyDescent="0.25">
      <c r="A106">
        <v>147.4744</v>
      </c>
      <c r="B106">
        <v>114.8997</v>
      </c>
      <c r="C106">
        <v>82.632499999999993</v>
      </c>
      <c r="D106">
        <v>17.6206</v>
      </c>
      <c r="E106">
        <v>160.17529999999999</v>
      </c>
      <c r="F106">
        <v>33.891599999999997</v>
      </c>
      <c r="G106">
        <v>99.311599999999999</v>
      </c>
      <c r="H106">
        <v>-4.8868</v>
      </c>
      <c r="I106">
        <v>-108.7726</v>
      </c>
      <c r="J106">
        <v>27.756699999999999</v>
      </c>
      <c r="K106">
        <v>104</v>
      </c>
    </row>
    <row r="107" spans="1:11" x14ac:dyDescent="0.25">
      <c r="A107">
        <v>149.16900000000001</v>
      </c>
      <c r="B107">
        <v>116.3129</v>
      </c>
      <c r="C107">
        <v>83.726799999999997</v>
      </c>
      <c r="D107">
        <v>18.075399999999998</v>
      </c>
      <c r="E107">
        <v>161.96709999999999</v>
      </c>
      <c r="F107">
        <v>34.44</v>
      </c>
      <c r="G107">
        <v>100.455</v>
      </c>
      <c r="H107">
        <v>-4.7496999999999998</v>
      </c>
      <c r="I107">
        <v>-109.6266</v>
      </c>
      <c r="J107">
        <v>28.051400000000001</v>
      </c>
      <c r="K107">
        <v>105</v>
      </c>
    </row>
    <row r="108" spans="1:11" x14ac:dyDescent="0.25">
      <c r="A108">
        <v>150.8673</v>
      </c>
      <c r="B108">
        <v>117.7149</v>
      </c>
      <c r="C108">
        <v>84.813199999999995</v>
      </c>
      <c r="D108">
        <v>18.547000000000001</v>
      </c>
      <c r="E108">
        <v>163.7056</v>
      </c>
      <c r="F108">
        <v>34.998100000000001</v>
      </c>
      <c r="G108">
        <v>101.604</v>
      </c>
      <c r="H108">
        <v>-4.6048999999999998</v>
      </c>
      <c r="I108">
        <v>-110.4825</v>
      </c>
      <c r="J108">
        <v>28.3567</v>
      </c>
      <c r="K108">
        <v>106</v>
      </c>
    </row>
    <row r="109" spans="1:11" x14ac:dyDescent="0.25">
      <c r="A109">
        <v>152.5958</v>
      </c>
      <c r="B109">
        <v>119.1407</v>
      </c>
      <c r="C109">
        <v>85.926500000000004</v>
      </c>
      <c r="D109">
        <v>19.015499999999999</v>
      </c>
      <c r="E109">
        <v>165.49789999999999</v>
      </c>
      <c r="F109">
        <v>35.552900000000001</v>
      </c>
      <c r="G109">
        <v>102.7704</v>
      </c>
      <c r="H109">
        <v>-4.4522000000000004</v>
      </c>
      <c r="I109">
        <v>-111.3351</v>
      </c>
      <c r="J109">
        <v>28.661799999999999</v>
      </c>
      <c r="K109">
        <v>107</v>
      </c>
    </row>
    <row r="110" spans="1:11" x14ac:dyDescent="0.25">
      <c r="A110">
        <v>154.34119999999999</v>
      </c>
      <c r="B110">
        <v>120.53400000000001</v>
      </c>
      <c r="C110">
        <v>87.033500000000004</v>
      </c>
      <c r="D110">
        <v>19.500800000000002</v>
      </c>
      <c r="E110">
        <v>167.3107</v>
      </c>
      <c r="F110">
        <v>36.133699999999997</v>
      </c>
      <c r="G110">
        <v>103.91849999999999</v>
      </c>
      <c r="H110">
        <v>-4.2927999999999997</v>
      </c>
      <c r="I110">
        <v>-112.1661</v>
      </c>
      <c r="J110">
        <v>28.963799999999999</v>
      </c>
      <c r="K110">
        <v>108</v>
      </c>
    </row>
    <row r="111" spans="1:11" x14ac:dyDescent="0.25">
      <c r="A111">
        <v>156.113</v>
      </c>
      <c r="B111">
        <v>121.97280000000001</v>
      </c>
      <c r="C111">
        <v>88.128100000000003</v>
      </c>
      <c r="D111">
        <v>20.003</v>
      </c>
      <c r="E111">
        <v>169.12039999999999</v>
      </c>
      <c r="F111">
        <v>36.720700000000001</v>
      </c>
      <c r="G111">
        <v>105.0919</v>
      </c>
      <c r="H111">
        <v>-4.1357999999999997</v>
      </c>
      <c r="I111">
        <v>-112.997</v>
      </c>
      <c r="J111">
        <v>29.2697</v>
      </c>
      <c r="K111">
        <v>109</v>
      </c>
    </row>
    <row r="112" spans="1:11" x14ac:dyDescent="0.25">
      <c r="A112">
        <v>157.87729999999999</v>
      </c>
      <c r="B112">
        <v>123.42189999999999</v>
      </c>
      <c r="C112">
        <v>89.254300000000001</v>
      </c>
      <c r="D112">
        <v>20.5153</v>
      </c>
      <c r="E112">
        <v>170.9093</v>
      </c>
      <c r="F112">
        <v>37.307000000000002</v>
      </c>
      <c r="G112">
        <v>106.2775</v>
      </c>
      <c r="H112">
        <v>-3.9390999999999998</v>
      </c>
      <c r="I112">
        <v>-113.8295</v>
      </c>
      <c r="J112">
        <v>29.5623</v>
      </c>
      <c r="K112">
        <v>110</v>
      </c>
    </row>
    <row r="113" spans="1:11" x14ac:dyDescent="0.25">
      <c r="A113">
        <v>159.62889999999999</v>
      </c>
      <c r="B113">
        <v>124.879</v>
      </c>
      <c r="C113">
        <v>90.385000000000005</v>
      </c>
      <c r="D113">
        <v>21.045100000000001</v>
      </c>
      <c r="E113">
        <v>172.7413</v>
      </c>
      <c r="F113">
        <v>37.9</v>
      </c>
      <c r="G113">
        <v>107.46129999999999</v>
      </c>
      <c r="H113">
        <v>-3.7593000000000001</v>
      </c>
      <c r="I113">
        <v>-114.649</v>
      </c>
      <c r="J113">
        <v>29.8813</v>
      </c>
      <c r="K113">
        <v>111</v>
      </c>
    </row>
    <row r="114" spans="1:11" x14ac:dyDescent="0.25">
      <c r="A114">
        <v>161.37620000000001</v>
      </c>
      <c r="B114">
        <v>126.3631</v>
      </c>
      <c r="C114">
        <v>91.537800000000004</v>
      </c>
      <c r="D114">
        <v>21.587299999999999</v>
      </c>
      <c r="E114">
        <v>174.5547</v>
      </c>
      <c r="F114">
        <v>38.5017</v>
      </c>
      <c r="G114">
        <v>108.64530000000001</v>
      </c>
      <c r="H114">
        <v>-3.5693000000000001</v>
      </c>
      <c r="I114">
        <v>-115.46599999999999</v>
      </c>
      <c r="J114">
        <v>30.1859</v>
      </c>
      <c r="K114">
        <v>112</v>
      </c>
    </row>
    <row r="115" spans="1:11" x14ac:dyDescent="0.25">
      <c r="A115">
        <v>163.18299999999999</v>
      </c>
      <c r="B115">
        <v>127.8005</v>
      </c>
      <c r="C115">
        <v>92.697100000000006</v>
      </c>
      <c r="D115">
        <v>22.111699999999999</v>
      </c>
      <c r="E115">
        <v>176.41300000000001</v>
      </c>
      <c r="F115">
        <v>39.1267</v>
      </c>
      <c r="G115">
        <v>109.8403</v>
      </c>
      <c r="H115">
        <v>-3.3786999999999998</v>
      </c>
      <c r="I115">
        <v>-116.2611</v>
      </c>
      <c r="J115">
        <v>30.502600000000001</v>
      </c>
      <c r="K115">
        <v>113</v>
      </c>
    </row>
    <row r="116" spans="1:11" x14ac:dyDescent="0.25">
      <c r="A116">
        <v>164.958</v>
      </c>
      <c r="B116">
        <v>129.28440000000001</v>
      </c>
      <c r="C116">
        <v>93.864800000000002</v>
      </c>
      <c r="D116">
        <v>22.640999999999998</v>
      </c>
      <c r="E116">
        <v>178.26599999999999</v>
      </c>
      <c r="F116">
        <v>39.759900000000002</v>
      </c>
      <c r="G116">
        <v>111.0224</v>
      </c>
      <c r="H116">
        <v>-3.1985999999999999</v>
      </c>
      <c r="I116">
        <v>-117.06</v>
      </c>
      <c r="J116">
        <v>30.819700000000001</v>
      </c>
      <c r="K116">
        <v>114</v>
      </c>
    </row>
    <row r="117" spans="1:11" x14ac:dyDescent="0.25">
      <c r="A117">
        <v>166.77690000000001</v>
      </c>
      <c r="B117">
        <v>130.7731</v>
      </c>
      <c r="C117">
        <v>95.036799999999999</v>
      </c>
      <c r="D117">
        <v>23.1952</v>
      </c>
      <c r="E117">
        <v>180.11349999999999</v>
      </c>
      <c r="F117">
        <v>40.389699999999998</v>
      </c>
      <c r="G117">
        <v>112.2208</v>
      </c>
      <c r="H117">
        <v>-2.9927000000000001</v>
      </c>
      <c r="I117">
        <v>-117.8582</v>
      </c>
      <c r="J117">
        <v>31.153099999999998</v>
      </c>
      <c r="K117">
        <v>115</v>
      </c>
    </row>
    <row r="118" spans="1:11" x14ac:dyDescent="0.25">
      <c r="A118">
        <v>168.5677</v>
      </c>
      <c r="B118">
        <v>132.27420000000001</v>
      </c>
      <c r="C118">
        <v>96.221199999999996</v>
      </c>
      <c r="D118">
        <v>23.755600000000001</v>
      </c>
      <c r="E118">
        <v>181.9385</v>
      </c>
      <c r="F118">
        <v>41.0276</v>
      </c>
      <c r="G118">
        <v>113.4278</v>
      </c>
      <c r="H118">
        <v>-2.8008999999999999</v>
      </c>
      <c r="I118">
        <v>-118.6387</v>
      </c>
      <c r="J118">
        <v>31.495200000000001</v>
      </c>
      <c r="K118">
        <v>116</v>
      </c>
    </row>
    <row r="119" spans="1:11" x14ac:dyDescent="0.25">
      <c r="A119">
        <v>170.35409999999999</v>
      </c>
      <c r="B119">
        <v>133.78219999999999</v>
      </c>
      <c r="C119">
        <v>97.387799999999999</v>
      </c>
      <c r="D119">
        <v>24.309699999999999</v>
      </c>
      <c r="E119">
        <v>183.7937</v>
      </c>
      <c r="F119">
        <v>41.662199999999999</v>
      </c>
      <c r="G119">
        <v>114.643</v>
      </c>
      <c r="H119">
        <v>-2.5939999999999999</v>
      </c>
      <c r="I119">
        <v>-119.41370000000001</v>
      </c>
      <c r="J119">
        <v>31.831900000000001</v>
      </c>
      <c r="K119">
        <v>117</v>
      </c>
    </row>
    <row r="120" spans="1:11" x14ac:dyDescent="0.25">
      <c r="A120">
        <v>172.18289999999999</v>
      </c>
      <c r="B120">
        <v>135.30109999999999</v>
      </c>
      <c r="C120">
        <v>98.574700000000007</v>
      </c>
      <c r="D120">
        <v>24.873899999999999</v>
      </c>
      <c r="E120">
        <v>185.66669999999999</v>
      </c>
      <c r="F120">
        <v>42.316099999999999</v>
      </c>
      <c r="G120">
        <v>115.86669999999999</v>
      </c>
      <c r="H120">
        <v>-2.3900999999999999</v>
      </c>
      <c r="I120">
        <v>-120.1888</v>
      </c>
      <c r="J120">
        <v>32.174100000000003</v>
      </c>
      <c r="K120">
        <v>118</v>
      </c>
    </row>
    <row r="121" spans="1:11" x14ac:dyDescent="0.25">
      <c r="A121">
        <v>174.0145</v>
      </c>
      <c r="B121">
        <v>136.82149999999999</v>
      </c>
      <c r="C121">
        <v>99.794799999999995</v>
      </c>
      <c r="D121">
        <v>25.459700000000002</v>
      </c>
      <c r="E121">
        <v>187.52449999999999</v>
      </c>
      <c r="F121">
        <v>42.990699999999997</v>
      </c>
      <c r="G121">
        <v>117.07510000000001</v>
      </c>
      <c r="H121">
        <v>-2.1863999999999999</v>
      </c>
      <c r="I121">
        <v>-120.9537</v>
      </c>
      <c r="J121">
        <v>32.506900000000002</v>
      </c>
      <c r="K121">
        <v>119</v>
      </c>
    </row>
    <row r="122" spans="1:11" x14ac:dyDescent="0.25">
      <c r="A122">
        <v>175.8612</v>
      </c>
      <c r="B122">
        <v>138.35589999999999</v>
      </c>
      <c r="C122">
        <v>101.0047</v>
      </c>
      <c r="D122">
        <v>26.043399999999998</v>
      </c>
      <c r="E122">
        <v>189.386</v>
      </c>
      <c r="F122">
        <v>43.669400000000003</v>
      </c>
      <c r="G122">
        <v>118.29730000000001</v>
      </c>
      <c r="H122">
        <v>-1.9653</v>
      </c>
      <c r="I122">
        <v>-121.7355</v>
      </c>
      <c r="J122">
        <v>32.854100000000003</v>
      </c>
      <c r="K122">
        <v>120</v>
      </c>
    </row>
    <row r="123" spans="1:11" x14ac:dyDescent="0.25">
      <c r="A123">
        <v>177.6883</v>
      </c>
      <c r="B123">
        <v>139.88380000000001</v>
      </c>
      <c r="C123">
        <v>102.2423</v>
      </c>
      <c r="D123">
        <v>26.668299999999999</v>
      </c>
      <c r="E123">
        <v>191.25540000000001</v>
      </c>
      <c r="F123">
        <v>44.350099999999998</v>
      </c>
      <c r="G123">
        <v>119.51439999999999</v>
      </c>
      <c r="H123">
        <v>-1.7381</v>
      </c>
      <c r="I123">
        <v>-122.4986</v>
      </c>
      <c r="J123">
        <v>33.178800000000003</v>
      </c>
      <c r="K123">
        <v>121</v>
      </c>
    </row>
    <row r="124" spans="1:11" x14ac:dyDescent="0.25">
      <c r="A124">
        <v>179.55019999999999</v>
      </c>
      <c r="B124">
        <v>141.45859999999999</v>
      </c>
      <c r="C124">
        <v>103.4679</v>
      </c>
      <c r="D124">
        <v>27.274799999999999</v>
      </c>
      <c r="E124">
        <v>193.1773</v>
      </c>
      <c r="F124">
        <v>45.042499999999997</v>
      </c>
      <c r="G124">
        <v>120.7516</v>
      </c>
      <c r="H124">
        <v>-1.504</v>
      </c>
      <c r="I124">
        <v>-123.262</v>
      </c>
      <c r="J124">
        <v>33.503599999999999</v>
      </c>
      <c r="K124">
        <v>122</v>
      </c>
    </row>
    <row r="125" spans="1:11" x14ac:dyDescent="0.25">
      <c r="A125">
        <v>181.43129999999999</v>
      </c>
      <c r="B125">
        <v>143.04490000000001</v>
      </c>
      <c r="C125">
        <v>104.70910000000001</v>
      </c>
      <c r="D125">
        <v>27.880500000000001</v>
      </c>
      <c r="E125">
        <v>195.108</v>
      </c>
      <c r="F125">
        <v>45.740600000000001</v>
      </c>
      <c r="G125">
        <v>122.00320000000001</v>
      </c>
      <c r="H125">
        <v>-1.2618</v>
      </c>
      <c r="I125">
        <v>-124.0206</v>
      </c>
      <c r="J125">
        <v>33.8339</v>
      </c>
      <c r="K125">
        <v>123</v>
      </c>
    </row>
    <row r="126" spans="1:11" x14ac:dyDescent="0.25">
      <c r="A126">
        <v>183.2987</v>
      </c>
      <c r="B126">
        <v>144.62450000000001</v>
      </c>
      <c r="C126">
        <v>105.979</v>
      </c>
      <c r="D126">
        <v>28.507899999999999</v>
      </c>
      <c r="E126">
        <v>197.00309999999999</v>
      </c>
      <c r="F126">
        <v>46.446100000000001</v>
      </c>
      <c r="G126">
        <v>123.2539</v>
      </c>
      <c r="H126">
        <v>-1.0178</v>
      </c>
      <c r="I126">
        <v>-124.791</v>
      </c>
      <c r="J126">
        <v>34.162799999999997</v>
      </c>
      <c r="K126">
        <v>124</v>
      </c>
    </row>
    <row r="127" spans="1:11" x14ac:dyDescent="0.25">
      <c r="A127">
        <v>185.1645</v>
      </c>
      <c r="B127">
        <v>146.1824</v>
      </c>
      <c r="C127">
        <v>107.2205</v>
      </c>
      <c r="D127">
        <v>29.126799999999999</v>
      </c>
      <c r="E127">
        <v>198.9674</v>
      </c>
      <c r="F127">
        <v>47.156999999999996</v>
      </c>
      <c r="G127">
        <v>124.5235</v>
      </c>
      <c r="H127">
        <v>-0.75209999999999999</v>
      </c>
      <c r="I127">
        <v>-125.541</v>
      </c>
      <c r="J127">
        <v>34.501899999999999</v>
      </c>
      <c r="K127">
        <v>125</v>
      </c>
    </row>
    <row r="128" spans="1:11" x14ac:dyDescent="0.25">
      <c r="A128">
        <v>187.0558</v>
      </c>
      <c r="B128">
        <v>147.7927</v>
      </c>
      <c r="C128">
        <v>108.4885</v>
      </c>
      <c r="D128">
        <v>29.776599999999998</v>
      </c>
      <c r="E128">
        <v>200.90790000000001</v>
      </c>
      <c r="F128">
        <v>47.870199999999997</v>
      </c>
      <c r="G128">
        <v>125.78870000000001</v>
      </c>
      <c r="H128">
        <v>-0.52110000000000001</v>
      </c>
      <c r="I128">
        <v>-126.2649</v>
      </c>
      <c r="J128">
        <v>34.838999999999999</v>
      </c>
      <c r="K128">
        <v>126</v>
      </c>
    </row>
    <row r="129" spans="1:11" x14ac:dyDescent="0.25">
      <c r="A129">
        <v>188.94290000000001</v>
      </c>
      <c r="B129">
        <v>149.36660000000001</v>
      </c>
      <c r="C129">
        <v>109.753</v>
      </c>
      <c r="D129">
        <v>30.439399999999999</v>
      </c>
      <c r="E129">
        <v>202.8853</v>
      </c>
      <c r="F129">
        <v>48.596499999999999</v>
      </c>
      <c r="G129">
        <v>127.0682</v>
      </c>
      <c r="H129">
        <v>-0.25900000000000001</v>
      </c>
      <c r="I129">
        <v>-127.0198</v>
      </c>
      <c r="J129">
        <v>35.161200000000001</v>
      </c>
      <c r="K129">
        <v>127</v>
      </c>
    </row>
    <row r="130" spans="1:11" x14ac:dyDescent="0.25">
      <c r="A130">
        <v>190.83860000000001</v>
      </c>
      <c r="B130">
        <v>150.95869999999999</v>
      </c>
      <c r="C130">
        <v>111.0391</v>
      </c>
      <c r="D130">
        <v>31.113700000000001</v>
      </c>
      <c r="E130">
        <v>204.85820000000001</v>
      </c>
      <c r="F130">
        <v>49.334499999999998</v>
      </c>
      <c r="G130">
        <v>128.33150000000001</v>
      </c>
      <c r="H130">
        <v>-5.7000000000000002E-3</v>
      </c>
      <c r="I130">
        <v>-127.7741</v>
      </c>
      <c r="J130">
        <v>35.4878</v>
      </c>
      <c r="K130">
        <v>128</v>
      </c>
    </row>
    <row r="131" spans="1:11" x14ac:dyDescent="0.25">
      <c r="A131">
        <v>192.75450000000001</v>
      </c>
      <c r="B131">
        <v>152.5445</v>
      </c>
      <c r="C131">
        <v>112.36669999999999</v>
      </c>
      <c r="D131">
        <v>31.795300000000001</v>
      </c>
      <c r="E131">
        <v>206.87129999999999</v>
      </c>
      <c r="F131">
        <v>50.073599999999999</v>
      </c>
      <c r="G131">
        <v>129.59610000000001</v>
      </c>
      <c r="H131">
        <v>0.27810000000000001</v>
      </c>
      <c r="I131">
        <v>-128.51859999999999</v>
      </c>
      <c r="J131">
        <v>35.835799999999999</v>
      </c>
      <c r="K131">
        <v>129</v>
      </c>
    </row>
    <row r="132" spans="1:11" x14ac:dyDescent="0.25">
      <c r="A132">
        <v>194.6816</v>
      </c>
      <c r="B132">
        <v>154.15889999999999</v>
      </c>
      <c r="C132">
        <v>113.64830000000001</v>
      </c>
      <c r="D132">
        <v>32.4664</v>
      </c>
      <c r="E132">
        <v>208.8683</v>
      </c>
      <c r="F132">
        <v>50.827300000000001</v>
      </c>
      <c r="G132">
        <v>130.86250000000001</v>
      </c>
      <c r="H132">
        <v>0.5393</v>
      </c>
      <c r="I132">
        <v>-129.25059999999999</v>
      </c>
      <c r="J132">
        <v>36.165300000000002</v>
      </c>
      <c r="K132">
        <v>130</v>
      </c>
    </row>
    <row r="133" spans="1:11" x14ac:dyDescent="0.25">
      <c r="A133">
        <v>196.6225</v>
      </c>
      <c r="B133">
        <v>155.76910000000001</v>
      </c>
      <c r="C133">
        <v>114.9552</v>
      </c>
      <c r="D133">
        <v>33.158299999999997</v>
      </c>
      <c r="E133">
        <v>210.8383</v>
      </c>
      <c r="F133">
        <v>51.593499999999999</v>
      </c>
      <c r="G133">
        <v>132.13059999999999</v>
      </c>
      <c r="H133">
        <v>0.82120000000000004</v>
      </c>
      <c r="I133">
        <v>-129.9761</v>
      </c>
      <c r="J133">
        <v>36.500799999999998</v>
      </c>
      <c r="K133">
        <v>131</v>
      </c>
    </row>
    <row r="134" spans="1:11" x14ac:dyDescent="0.25">
      <c r="A134">
        <v>198.58840000000001</v>
      </c>
      <c r="B134">
        <v>157.40010000000001</v>
      </c>
      <c r="C134">
        <v>116.29940000000001</v>
      </c>
      <c r="D134">
        <v>33.868400000000001</v>
      </c>
      <c r="E134">
        <v>212.83320000000001</v>
      </c>
      <c r="F134">
        <v>52.360300000000002</v>
      </c>
      <c r="G134">
        <v>133.40039999999999</v>
      </c>
      <c r="H134">
        <v>1.1111</v>
      </c>
      <c r="I134">
        <v>-130.70949999999999</v>
      </c>
      <c r="J134">
        <v>36.834899999999998</v>
      </c>
      <c r="K134">
        <v>132</v>
      </c>
    </row>
    <row r="135" spans="1:11" x14ac:dyDescent="0.25">
      <c r="A135">
        <v>200.5667</v>
      </c>
      <c r="B135">
        <v>159.07149999999999</v>
      </c>
      <c r="C135">
        <v>117.65940000000001</v>
      </c>
      <c r="D135">
        <v>34.591999999999999</v>
      </c>
      <c r="E135">
        <v>214.81049999999999</v>
      </c>
      <c r="F135">
        <v>53.138199999999998</v>
      </c>
      <c r="G135">
        <v>134.66319999999999</v>
      </c>
      <c r="H135">
        <v>1.3848</v>
      </c>
      <c r="I135">
        <v>-131.42580000000001</v>
      </c>
      <c r="J135">
        <v>37.173299999999998</v>
      </c>
      <c r="K135">
        <v>133</v>
      </c>
    </row>
    <row r="136" spans="1:11" x14ac:dyDescent="0.25">
      <c r="A136">
        <v>202.5197</v>
      </c>
      <c r="B136">
        <v>160.7629</v>
      </c>
      <c r="C136">
        <v>119.02549999999999</v>
      </c>
      <c r="D136">
        <v>35.32</v>
      </c>
      <c r="E136">
        <v>216.8092</v>
      </c>
      <c r="F136">
        <v>53.921700000000001</v>
      </c>
      <c r="G136">
        <v>135.9393</v>
      </c>
      <c r="H136">
        <v>1.6716</v>
      </c>
      <c r="I136">
        <v>-132.1114</v>
      </c>
      <c r="J136">
        <v>37.5199</v>
      </c>
      <c r="K136">
        <v>134</v>
      </c>
    </row>
    <row r="137" spans="1:11" x14ac:dyDescent="0.25">
      <c r="A137">
        <v>204.5154</v>
      </c>
      <c r="B137">
        <v>162.41300000000001</v>
      </c>
      <c r="C137">
        <v>120.3815</v>
      </c>
      <c r="D137">
        <v>36.054600000000001</v>
      </c>
      <c r="E137">
        <v>218.821</v>
      </c>
      <c r="F137">
        <v>54.7239</v>
      </c>
      <c r="G137">
        <v>137.2098</v>
      </c>
      <c r="H137">
        <v>1.9532</v>
      </c>
      <c r="I137">
        <v>-132.84399999999999</v>
      </c>
      <c r="J137">
        <v>37.853000000000002</v>
      </c>
      <c r="K137">
        <v>135</v>
      </c>
    </row>
    <row r="138" spans="1:11" x14ac:dyDescent="0.25">
      <c r="A138">
        <v>206.47139999999999</v>
      </c>
      <c r="B138">
        <v>164.0898</v>
      </c>
      <c r="C138">
        <v>121.74290000000001</v>
      </c>
      <c r="D138">
        <v>36.803800000000003</v>
      </c>
      <c r="E138">
        <v>220.78710000000001</v>
      </c>
      <c r="F138">
        <v>55.518799999999999</v>
      </c>
      <c r="G138">
        <v>138.49629999999999</v>
      </c>
      <c r="H138">
        <v>2.2134</v>
      </c>
      <c r="I138">
        <v>-133.57230000000001</v>
      </c>
      <c r="J138">
        <v>38.181699999999999</v>
      </c>
      <c r="K138">
        <v>136</v>
      </c>
    </row>
    <row r="139" spans="1:11" x14ac:dyDescent="0.25">
      <c r="A139">
        <v>208.45359999999999</v>
      </c>
      <c r="B139">
        <v>165.77969999999999</v>
      </c>
      <c r="C139">
        <v>123.12179999999999</v>
      </c>
      <c r="D139">
        <v>37.552100000000003</v>
      </c>
      <c r="E139">
        <v>222.75890000000001</v>
      </c>
      <c r="F139">
        <v>56.3352</v>
      </c>
      <c r="G139">
        <v>139.7758</v>
      </c>
      <c r="H139">
        <v>2.4872999999999998</v>
      </c>
      <c r="I139">
        <v>-134.31139999999999</v>
      </c>
      <c r="J139">
        <v>38.488500000000002</v>
      </c>
      <c r="K139">
        <v>137</v>
      </c>
    </row>
    <row r="140" spans="1:11" x14ac:dyDescent="0.25">
      <c r="A140">
        <v>210.4718</v>
      </c>
      <c r="B140">
        <v>167.48519999999999</v>
      </c>
      <c r="C140">
        <v>124.5295</v>
      </c>
      <c r="D140">
        <v>38.338000000000001</v>
      </c>
      <c r="E140">
        <v>224.7653</v>
      </c>
      <c r="F140">
        <v>57.168199999999999</v>
      </c>
      <c r="G140">
        <v>141.0763</v>
      </c>
      <c r="H140">
        <v>2.7519999999999998</v>
      </c>
      <c r="I140">
        <v>-135.03020000000001</v>
      </c>
      <c r="J140">
        <v>38.7883</v>
      </c>
      <c r="K140">
        <v>138</v>
      </c>
    </row>
    <row r="141" spans="1:11" x14ac:dyDescent="0.25">
      <c r="A141">
        <v>212.47919999999999</v>
      </c>
      <c r="B141">
        <v>169.1978</v>
      </c>
      <c r="C141">
        <v>125.9173</v>
      </c>
      <c r="D141">
        <v>39.104599999999998</v>
      </c>
      <c r="E141">
        <v>226.79490000000001</v>
      </c>
      <c r="F141">
        <v>58.017800000000001</v>
      </c>
      <c r="G141">
        <v>142.3391</v>
      </c>
      <c r="H141">
        <v>3.0356999999999998</v>
      </c>
      <c r="I141">
        <v>-135.7448</v>
      </c>
      <c r="J141">
        <v>39.102800000000002</v>
      </c>
      <c r="K141">
        <v>139</v>
      </c>
    </row>
    <row r="142" spans="1:11" x14ac:dyDescent="0.25">
      <c r="A142">
        <v>214.49719999999999</v>
      </c>
      <c r="B142">
        <v>170.9049</v>
      </c>
      <c r="C142">
        <v>127.3335</v>
      </c>
      <c r="D142">
        <v>39.875700000000002</v>
      </c>
      <c r="E142">
        <v>228.87559999999999</v>
      </c>
      <c r="F142">
        <v>58.860399999999998</v>
      </c>
      <c r="G142">
        <v>143.64830000000001</v>
      </c>
      <c r="H142">
        <v>3.3203999999999998</v>
      </c>
      <c r="I142">
        <v>-136.45179999999999</v>
      </c>
      <c r="J142">
        <v>39.422899999999998</v>
      </c>
      <c r="K142">
        <v>140</v>
      </c>
    </row>
    <row r="143" spans="1:11" x14ac:dyDescent="0.25">
      <c r="A143">
        <v>216.53030000000001</v>
      </c>
      <c r="B143">
        <v>172.6448</v>
      </c>
      <c r="C143">
        <v>128.73070000000001</v>
      </c>
      <c r="D143">
        <v>40.653500000000001</v>
      </c>
      <c r="E143">
        <v>230.93960000000001</v>
      </c>
      <c r="F143">
        <v>59.699300000000001</v>
      </c>
      <c r="G143">
        <v>144.9186</v>
      </c>
      <c r="H143">
        <v>3.5918999999999999</v>
      </c>
      <c r="I143">
        <v>-137.16800000000001</v>
      </c>
      <c r="J143">
        <v>39.735700000000001</v>
      </c>
      <c r="K143">
        <v>141</v>
      </c>
    </row>
    <row r="144" spans="1:11" x14ac:dyDescent="0.25">
      <c r="A144">
        <v>218.58359999999999</v>
      </c>
      <c r="B144">
        <v>174.38140000000001</v>
      </c>
      <c r="C144">
        <v>130.11869999999999</v>
      </c>
      <c r="D144">
        <v>41.439500000000002</v>
      </c>
      <c r="E144">
        <v>233.00729999999999</v>
      </c>
      <c r="F144">
        <v>60.551200000000001</v>
      </c>
      <c r="G144">
        <v>146.19589999999999</v>
      </c>
      <c r="H144">
        <v>3.8584000000000001</v>
      </c>
      <c r="I144">
        <v>-137.88200000000001</v>
      </c>
      <c r="J144">
        <v>40.030099999999997</v>
      </c>
      <c r="K144">
        <v>142</v>
      </c>
    </row>
    <row r="145" spans="1:11" x14ac:dyDescent="0.25">
      <c r="A145">
        <v>220.6232</v>
      </c>
      <c r="B145">
        <v>176.1086</v>
      </c>
      <c r="C145">
        <v>131.54480000000001</v>
      </c>
      <c r="D145">
        <v>42.246000000000002</v>
      </c>
      <c r="E145">
        <v>235.09270000000001</v>
      </c>
      <c r="F145">
        <v>61.4238</v>
      </c>
      <c r="G145">
        <v>147.48660000000001</v>
      </c>
      <c r="H145">
        <v>4.1144999999999996</v>
      </c>
      <c r="I145">
        <v>-138.6301</v>
      </c>
      <c r="J145">
        <v>40.314300000000003</v>
      </c>
      <c r="K145">
        <v>143</v>
      </c>
    </row>
    <row r="146" spans="1:11" x14ac:dyDescent="0.25">
      <c r="A146">
        <v>222.6867</v>
      </c>
      <c r="B146">
        <v>177.88050000000001</v>
      </c>
      <c r="C146">
        <v>132.99680000000001</v>
      </c>
      <c r="D146">
        <v>43.065199999999997</v>
      </c>
      <c r="E146">
        <v>237.14349999999999</v>
      </c>
      <c r="F146">
        <v>62.31</v>
      </c>
      <c r="G146">
        <v>148.7405</v>
      </c>
      <c r="H146">
        <v>4.3771000000000004</v>
      </c>
      <c r="I146">
        <v>-139.37219999999999</v>
      </c>
      <c r="J146">
        <v>40.6145</v>
      </c>
      <c r="K146">
        <v>144</v>
      </c>
    </row>
    <row r="147" spans="1:11" x14ac:dyDescent="0.25">
      <c r="A147">
        <v>224.75579999999999</v>
      </c>
      <c r="B147">
        <v>179.6378</v>
      </c>
      <c r="C147">
        <v>134.42959999999999</v>
      </c>
      <c r="D147">
        <v>43.878999999999998</v>
      </c>
      <c r="E147">
        <v>239.21979999999999</v>
      </c>
      <c r="F147">
        <v>63.1892</v>
      </c>
      <c r="G147">
        <v>150.035</v>
      </c>
      <c r="H147">
        <v>4.6543999999999999</v>
      </c>
      <c r="I147">
        <v>-140.09809999999999</v>
      </c>
      <c r="J147">
        <v>40.884999999999998</v>
      </c>
      <c r="K147">
        <v>145</v>
      </c>
    </row>
    <row r="148" spans="1:11" x14ac:dyDescent="0.25">
      <c r="A148">
        <v>226.82400000000001</v>
      </c>
      <c r="B148">
        <v>181.4177</v>
      </c>
      <c r="C148">
        <v>135.876</v>
      </c>
      <c r="D148">
        <v>44.709899999999998</v>
      </c>
      <c r="E148">
        <v>241.33150000000001</v>
      </c>
      <c r="F148">
        <v>64.080600000000004</v>
      </c>
      <c r="G148">
        <v>151.30119999999999</v>
      </c>
      <c r="H148">
        <v>4.9292999999999996</v>
      </c>
      <c r="I148">
        <v>-140.82839999999999</v>
      </c>
      <c r="J148">
        <v>41.1432</v>
      </c>
      <c r="K148">
        <v>146</v>
      </c>
    </row>
    <row r="149" spans="1:11" x14ac:dyDescent="0.25">
      <c r="A149">
        <v>228.91040000000001</v>
      </c>
      <c r="B149">
        <v>183.2182</v>
      </c>
      <c r="C149">
        <v>137.33269999999999</v>
      </c>
      <c r="D149">
        <v>45.554699999999997</v>
      </c>
      <c r="E149">
        <v>243.4538</v>
      </c>
      <c r="F149">
        <v>64.981499999999997</v>
      </c>
      <c r="G149">
        <v>152.5635</v>
      </c>
      <c r="H149">
        <v>5.1993</v>
      </c>
      <c r="I149">
        <v>-141.571</v>
      </c>
      <c r="J149">
        <v>41.400199999999998</v>
      </c>
      <c r="K149">
        <v>147</v>
      </c>
    </row>
    <row r="150" spans="1:11" x14ac:dyDescent="0.25">
      <c r="A150">
        <v>231.0359</v>
      </c>
      <c r="B150">
        <v>184.97720000000001</v>
      </c>
      <c r="C150">
        <v>138.80840000000001</v>
      </c>
      <c r="D150">
        <v>46.386400000000002</v>
      </c>
      <c r="E150">
        <v>245.57919999999999</v>
      </c>
      <c r="F150">
        <v>65.899600000000007</v>
      </c>
      <c r="G150">
        <v>153.83269999999999</v>
      </c>
      <c r="H150">
        <v>5.4518000000000004</v>
      </c>
      <c r="I150">
        <v>-142.32640000000001</v>
      </c>
      <c r="J150">
        <v>41.656300000000002</v>
      </c>
      <c r="K150">
        <v>148</v>
      </c>
    </row>
    <row r="151" spans="1:11" x14ac:dyDescent="0.25">
      <c r="A151">
        <v>233.14019999999999</v>
      </c>
      <c r="B151">
        <v>186.80350000000001</v>
      </c>
      <c r="C151">
        <v>140.27780000000001</v>
      </c>
      <c r="D151">
        <v>47.2288</v>
      </c>
      <c r="E151">
        <v>247.7099</v>
      </c>
      <c r="F151">
        <v>66.819500000000005</v>
      </c>
      <c r="G151">
        <v>155.0891</v>
      </c>
      <c r="H151">
        <v>5.7144000000000004</v>
      </c>
      <c r="I151">
        <v>-143.1</v>
      </c>
      <c r="J151">
        <v>41.897100000000002</v>
      </c>
      <c r="K151">
        <v>149</v>
      </c>
    </row>
    <row r="152" spans="1:11" x14ac:dyDescent="0.25">
      <c r="A152">
        <v>235.2449</v>
      </c>
      <c r="B152">
        <v>188.59360000000001</v>
      </c>
      <c r="C152">
        <v>141.7456</v>
      </c>
      <c r="D152">
        <v>48.094099999999997</v>
      </c>
      <c r="E152">
        <v>249.8587</v>
      </c>
      <c r="F152">
        <v>67.748099999999994</v>
      </c>
      <c r="G152">
        <v>156.32570000000001</v>
      </c>
      <c r="H152">
        <v>5.9686000000000003</v>
      </c>
      <c r="I152">
        <v>-143.8503</v>
      </c>
      <c r="J152">
        <v>42.123600000000003</v>
      </c>
      <c r="K152">
        <v>150</v>
      </c>
    </row>
    <row r="153" spans="1:11" x14ac:dyDescent="0.25">
      <c r="A153">
        <v>237.4034</v>
      </c>
      <c r="B153">
        <v>190.4015</v>
      </c>
      <c r="C153">
        <v>143.1977</v>
      </c>
      <c r="D153">
        <v>48.966700000000003</v>
      </c>
      <c r="E153">
        <v>252.01150000000001</v>
      </c>
      <c r="F153">
        <v>68.666799999999995</v>
      </c>
      <c r="G153">
        <v>157.5702</v>
      </c>
      <c r="H153">
        <v>6.2051999999999996</v>
      </c>
      <c r="I153">
        <v>-144.60769999999999</v>
      </c>
      <c r="J153">
        <v>42.357799999999997</v>
      </c>
      <c r="K153">
        <v>151</v>
      </c>
    </row>
    <row r="154" spans="1:11" x14ac:dyDescent="0.25">
      <c r="A154">
        <v>239.5402</v>
      </c>
      <c r="B154">
        <v>192.22020000000001</v>
      </c>
      <c r="C154">
        <v>144.68170000000001</v>
      </c>
      <c r="D154">
        <v>49.847700000000003</v>
      </c>
      <c r="E154">
        <v>254.17230000000001</v>
      </c>
      <c r="F154">
        <v>69.605900000000005</v>
      </c>
      <c r="G154">
        <v>158.8015</v>
      </c>
      <c r="H154">
        <v>6.4485000000000001</v>
      </c>
      <c r="I154">
        <v>-145.34800000000001</v>
      </c>
      <c r="J154">
        <v>42.568600000000004</v>
      </c>
      <c r="K154">
        <v>152</v>
      </c>
    </row>
    <row r="155" spans="1:11" x14ac:dyDescent="0.25">
      <c r="A155">
        <v>241.67679999999999</v>
      </c>
      <c r="B155">
        <v>194.08170000000001</v>
      </c>
      <c r="C155">
        <v>146.20529999999999</v>
      </c>
      <c r="D155">
        <v>50.747100000000003</v>
      </c>
      <c r="E155">
        <v>256.33819999999997</v>
      </c>
      <c r="F155">
        <v>70.545500000000004</v>
      </c>
      <c r="G155">
        <v>160.04480000000001</v>
      </c>
      <c r="H155">
        <v>6.6965000000000003</v>
      </c>
      <c r="I155">
        <v>-146.12219999999999</v>
      </c>
      <c r="J155">
        <v>42.7684</v>
      </c>
      <c r="K155">
        <v>153</v>
      </c>
    </row>
    <row r="156" spans="1:11" x14ac:dyDescent="0.25">
      <c r="A156">
        <v>243.84370000000001</v>
      </c>
      <c r="B156">
        <v>195.92580000000001</v>
      </c>
      <c r="C156">
        <v>147.73400000000001</v>
      </c>
      <c r="D156">
        <v>51.648499999999999</v>
      </c>
      <c r="E156">
        <v>258.48989999999998</v>
      </c>
      <c r="F156">
        <v>71.491500000000002</v>
      </c>
      <c r="G156">
        <v>161.24690000000001</v>
      </c>
      <c r="H156">
        <v>6.9071999999999996</v>
      </c>
      <c r="I156">
        <v>-146.89570000000001</v>
      </c>
      <c r="J156">
        <v>42.966299999999997</v>
      </c>
      <c r="K156">
        <v>154</v>
      </c>
    </row>
    <row r="157" spans="1:11" x14ac:dyDescent="0.25">
      <c r="A157">
        <v>246.01220000000001</v>
      </c>
      <c r="B157">
        <v>197.77979999999999</v>
      </c>
      <c r="C157">
        <v>149.26859999999999</v>
      </c>
      <c r="D157">
        <v>52.543900000000001</v>
      </c>
      <c r="E157">
        <v>260.66520000000003</v>
      </c>
      <c r="F157">
        <v>72.436899999999994</v>
      </c>
      <c r="G157">
        <v>162.4564</v>
      </c>
      <c r="H157">
        <v>7.1334</v>
      </c>
      <c r="I157">
        <v>-147.64879999999999</v>
      </c>
      <c r="J157">
        <v>43.142899999999997</v>
      </c>
      <c r="K157">
        <v>155</v>
      </c>
    </row>
    <row r="158" spans="1:11" x14ac:dyDescent="0.25">
      <c r="A158">
        <v>248.16849999999999</v>
      </c>
      <c r="B158">
        <v>199.64230000000001</v>
      </c>
      <c r="C158">
        <v>150.7978</v>
      </c>
      <c r="D158">
        <v>53.468000000000004</v>
      </c>
      <c r="E158">
        <v>262.8546</v>
      </c>
      <c r="F158">
        <v>73.402900000000002</v>
      </c>
      <c r="G158">
        <v>163.66040000000001</v>
      </c>
      <c r="H158">
        <v>7.3586</v>
      </c>
      <c r="I158">
        <v>-148.4359</v>
      </c>
      <c r="J158">
        <v>43.2973</v>
      </c>
      <c r="K158">
        <v>156</v>
      </c>
    </row>
    <row r="159" spans="1:11" x14ac:dyDescent="0.25">
      <c r="A159">
        <v>250.34649999999999</v>
      </c>
      <c r="B159">
        <v>201.5472</v>
      </c>
      <c r="C159">
        <v>152.39089999999999</v>
      </c>
      <c r="D159">
        <v>54.398600000000002</v>
      </c>
      <c r="E159">
        <v>265.06139999999999</v>
      </c>
      <c r="F159">
        <v>74.389499999999998</v>
      </c>
      <c r="G159">
        <v>164.8409</v>
      </c>
      <c r="H159">
        <v>7.5536000000000003</v>
      </c>
      <c r="I159">
        <v>-149.23169999999999</v>
      </c>
      <c r="J159">
        <v>43.430999999999997</v>
      </c>
      <c r="K159">
        <v>157</v>
      </c>
    </row>
    <row r="160" spans="1:11" x14ac:dyDescent="0.25">
      <c r="A160">
        <v>252.53450000000001</v>
      </c>
      <c r="B160">
        <v>203.46209999999999</v>
      </c>
      <c r="C160">
        <v>153.98079999999999</v>
      </c>
      <c r="D160">
        <v>55.319699999999997</v>
      </c>
      <c r="E160">
        <v>267.24540000000002</v>
      </c>
      <c r="F160">
        <v>75.380499999999998</v>
      </c>
      <c r="G160">
        <v>166.0137</v>
      </c>
      <c r="H160">
        <v>7.7557999999999998</v>
      </c>
      <c r="I160">
        <v>-150.02760000000001</v>
      </c>
      <c r="J160">
        <v>43.569699999999997</v>
      </c>
      <c r="K160">
        <v>158</v>
      </c>
    </row>
    <row r="161" spans="1:11" x14ac:dyDescent="0.25">
      <c r="A161">
        <v>254.73400000000001</v>
      </c>
      <c r="B161">
        <v>205.32499999999999</v>
      </c>
      <c r="C161">
        <v>155.5446</v>
      </c>
      <c r="D161">
        <v>56.260100000000001</v>
      </c>
      <c r="E161">
        <v>269.44589999999999</v>
      </c>
      <c r="F161">
        <v>76.376499999999993</v>
      </c>
      <c r="G161">
        <v>167.19759999999999</v>
      </c>
      <c r="H161">
        <v>7.9194000000000004</v>
      </c>
      <c r="I161">
        <v>-150.84289999999999</v>
      </c>
      <c r="J161">
        <v>43.690800000000003</v>
      </c>
      <c r="K161">
        <v>159</v>
      </c>
    </row>
    <row r="162" spans="1:11" x14ac:dyDescent="0.25">
      <c r="A162">
        <v>256.93060000000003</v>
      </c>
      <c r="B162">
        <v>207.1918</v>
      </c>
      <c r="C162">
        <v>157.13839999999999</v>
      </c>
      <c r="D162">
        <v>57.24</v>
      </c>
      <c r="E162">
        <v>271.63549999999998</v>
      </c>
      <c r="F162">
        <v>77.372900000000001</v>
      </c>
      <c r="G162">
        <v>168.38300000000001</v>
      </c>
      <c r="H162">
        <v>8.0778999999999996</v>
      </c>
      <c r="I162">
        <v>-151.6739</v>
      </c>
      <c r="J162">
        <v>43.769500000000001</v>
      </c>
      <c r="K162">
        <v>160</v>
      </c>
    </row>
    <row r="163" spans="1:11" x14ac:dyDescent="0.25">
      <c r="A163">
        <v>259.16969999999998</v>
      </c>
      <c r="B163">
        <v>209.1086</v>
      </c>
      <c r="C163">
        <v>158.73480000000001</v>
      </c>
      <c r="D163">
        <v>58.213000000000001</v>
      </c>
      <c r="E163">
        <v>273.8252</v>
      </c>
      <c r="F163">
        <v>78.38</v>
      </c>
      <c r="G163">
        <v>169.52330000000001</v>
      </c>
      <c r="H163">
        <v>8.2448999999999995</v>
      </c>
      <c r="I163">
        <v>-152.5438</v>
      </c>
      <c r="J163">
        <v>43.860799999999998</v>
      </c>
      <c r="K163">
        <v>161</v>
      </c>
    </row>
    <row r="164" spans="1:11" x14ac:dyDescent="0.25">
      <c r="A164">
        <v>261.40649999999999</v>
      </c>
      <c r="B164">
        <v>211.00749999999999</v>
      </c>
      <c r="C164">
        <v>160.32499999999999</v>
      </c>
      <c r="D164">
        <v>59.164000000000001</v>
      </c>
      <c r="E164">
        <v>276.05419999999998</v>
      </c>
      <c r="F164">
        <v>79.411600000000007</v>
      </c>
      <c r="G164">
        <v>170.63939999999999</v>
      </c>
      <c r="H164">
        <v>8.3856000000000002</v>
      </c>
      <c r="I164">
        <v>-153.3819</v>
      </c>
      <c r="J164">
        <v>43.908700000000003</v>
      </c>
      <c r="K164">
        <v>162</v>
      </c>
    </row>
    <row r="165" spans="1:11" x14ac:dyDescent="0.25">
      <c r="A165">
        <v>263.63690000000003</v>
      </c>
      <c r="B165">
        <v>212.92160000000001</v>
      </c>
      <c r="C165">
        <v>161.93199999999999</v>
      </c>
      <c r="D165">
        <v>60.133099999999999</v>
      </c>
      <c r="E165">
        <v>278.31529999999998</v>
      </c>
      <c r="F165">
        <v>80.433199999999999</v>
      </c>
      <c r="G165">
        <v>171.73560000000001</v>
      </c>
      <c r="H165">
        <v>8.51</v>
      </c>
      <c r="I165">
        <v>-154.26429999999999</v>
      </c>
      <c r="J165">
        <v>43.941499999999998</v>
      </c>
      <c r="K165">
        <v>163</v>
      </c>
    </row>
    <row r="166" spans="1:11" x14ac:dyDescent="0.25">
      <c r="A166">
        <v>265.89780000000002</v>
      </c>
      <c r="B166">
        <v>214.8373</v>
      </c>
      <c r="C166">
        <v>163.5728</v>
      </c>
      <c r="D166">
        <v>61.118899999999996</v>
      </c>
      <c r="E166">
        <v>280.54349999999999</v>
      </c>
      <c r="F166">
        <v>81.460300000000004</v>
      </c>
      <c r="G166">
        <v>172.82650000000001</v>
      </c>
      <c r="H166">
        <v>8.6303999999999998</v>
      </c>
      <c r="I166">
        <v>-155.16300000000001</v>
      </c>
      <c r="J166">
        <v>43.935899999999997</v>
      </c>
      <c r="K166">
        <v>164</v>
      </c>
    </row>
    <row r="167" spans="1:11" x14ac:dyDescent="0.25">
      <c r="A167">
        <v>268.1234</v>
      </c>
      <c r="B167">
        <v>216.74180000000001</v>
      </c>
      <c r="C167">
        <v>165.208</v>
      </c>
      <c r="D167">
        <v>62.1188</v>
      </c>
      <c r="E167">
        <v>282.78719999999998</v>
      </c>
      <c r="F167">
        <v>82.492199999999997</v>
      </c>
      <c r="G167">
        <v>173.87790000000001</v>
      </c>
      <c r="H167">
        <v>8.7255000000000003</v>
      </c>
      <c r="I167">
        <v>-156.06960000000001</v>
      </c>
      <c r="J167">
        <v>43.954300000000003</v>
      </c>
      <c r="K167">
        <v>165</v>
      </c>
    </row>
    <row r="168" spans="1:11" x14ac:dyDescent="0.25">
      <c r="A168">
        <v>270.36009999999999</v>
      </c>
      <c r="B168">
        <v>218.71870000000001</v>
      </c>
      <c r="C168">
        <v>166.84379999999999</v>
      </c>
      <c r="D168">
        <v>63.126199999999997</v>
      </c>
      <c r="E168">
        <v>285.02670000000001</v>
      </c>
      <c r="F168">
        <v>83.54</v>
      </c>
      <c r="G168">
        <v>174.95529999999999</v>
      </c>
      <c r="H168">
        <v>8.8146000000000004</v>
      </c>
      <c r="I168">
        <v>-157.00020000000001</v>
      </c>
      <c r="J168">
        <v>43.905700000000003</v>
      </c>
      <c r="K168">
        <v>166</v>
      </c>
    </row>
    <row r="169" spans="1:11" x14ac:dyDescent="0.25">
      <c r="A169">
        <v>272.6157</v>
      </c>
      <c r="B169">
        <v>220.6662</v>
      </c>
      <c r="C169">
        <v>168.45160000000001</v>
      </c>
      <c r="D169">
        <v>64.141400000000004</v>
      </c>
      <c r="E169">
        <v>287.26960000000003</v>
      </c>
      <c r="F169">
        <v>84.601600000000005</v>
      </c>
      <c r="G169">
        <v>176.00829999999999</v>
      </c>
      <c r="H169">
        <v>8.8834</v>
      </c>
      <c r="I169">
        <v>-157.94470000000001</v>
      </c>
      <c r="J169">
        <v>43.869900000000001</v>
      </c>
      <c r="K169">
        <v>167</v>
      </c>
    </row>
    <row r="170" spans="1:11" x14ac:dyDescent="0.25">
      <c r="A170">
        <v>274.86840000000001</v>
      </c>
      <c r="B170">
        <v>222.5821</v>
      </c>
      <c r="C170">
        <v>170.09370000000001</v>
      </c>
      <c r="D170">
        <v>65.160700000000006</v>
      </c>
      <c r="E170">
        <v>289.54309999999998</v>
      </c>
      <c r="F170">
        <v>85.659899999999993</v>
      </c>
      <c r="G170">
        <v>177.03919999999999</v>
      </c>
      <c r="H170">
        <v>8.9202999999999992</v>
      </c>
      <c r="I170">
        <v>-158.91319999999999</v>
      </c>
      <c r="J170">
        <v>43.809699999999999</v>
      </c>
      <c r="K170">
        <v>168</v>
      </c>
    </row>
    <row r="171" spans="1:11" x14ac:dyDescent="0.25">
      <c r="A171">
        <v>277.1361</v>
      </c>
      <c r="B171">
        <v>224.52979999999999</v>
      </c>
      <c r="C171">
        <v>171.75450000000001</v>
      </c>
      <c r="D171">
        <v>66.209800000000001</v>
      </c>
      <c r="E171">
        <v>291.79509999999999</v>
      </c>
      <c r="F171">
        <v>86.723500000000001</v>
      </c>
      <c r="G171">
        <v>178.06100000000001</v>
      </c>
      <c r="H171">
        <v>8.9160000000000004</v>
      </c>
      <c r="I171">
        <v>-159.8948</v>
      </c>
      <c r="J171">
        <v>43.7121</v>
      </c>
      <c r="K171">
        <v>169</v>
      </c>
    </row>
    <row r="172" spans="1:11" x14ac:dyDescent="0.25">
      <c r="A172">
        <v>279.41149999999999</v>
      </c>
      <c r="B172">
        <v>226.48519999999999</v>
      </c>
      <c r="C172">
        <v>173.4402</v>
      </c>
      <c r="D172">
        <v>67.251499999999993</v>
      </c>
      <c r="E172">
        <v>294.11759999999998</v>
      </c>
      <c r="F172">
        <v>87.7821</v>
      </c>
      <c r="G172">
        <v>179.0378</v>
      </c>
      <c r="H172">
        <v>8.9250000000000007</v>
      </c>
      <c r="I172">
        <v>-160.893</v>
      </c>
      <c r="J172">
        <v>43.584000000000003</v>
      </c>
      <c r="K172">
        <v>170</v>
      </c>
    </row>
    <row r="173" spans="1:11" x14ac:dyDescent="0.25">
      <c r="A173">
        <v>281.76220000000001</v>
      </c>
      <c r="B173">
        <v>228.4948</v>
      </c>
      <c r="C173">
        <v>175.10499999999999</v>
      </c>
      <c r="D173">
        <v>68.299800000000005</v>
      </c>
      <c r="E173">
        <v>296.3897</v>
      </c>
      <c r="F173">
        <v>88.847899999999996</v>
      </c>
      <c r="G173">
        <v>180.0231</v>
      </c>
      <c r="H173">
        <v>8.8917000000000002</v>
      </c>
      <c r="I173">
        <v>-161.9093</v>
      </c>
      <c r="J173">
        <v>43.435899999999997</v>
      </c>
      <c r="K173">
        <v>171</v>
      </c>
    </row>
    <row r="174" spans="1:11" x14ac:dyDescent="0.25">
      <c r="A174">
        <v>284.09820000000002</v>
      </c>
      <c r="B174">
        <v>230.4958</v>
      </c>
      <c r="C174">
        <v>176.81479999999999</v>
      </c>
      <c r="D174">
        <v>69.344800000000006</v>
      </c>
      <c r="E174">
        <v>298.70139999999998</v>
      </c>
      <c r="F174">
        <v>89.930999999999997</v>
      </c>
      <c r="G174">
        <v>180.98009999999999</v>
      </c>
      <c r="H174">
        <v>8.8544999999999998</v>
      </c>
      <c r="I174">
        <v>-162.9871</v>
      </c>
      <c r="J174">
        <v>43.261299999999999</v>
      </c>
      <c r="K174">
        <v>172</v>
      </c>
    </row>
    <row r="175" spans="1:11" x14ac:dyDescent="0.25">
      <c r="A175">
        <v>286.41090000000003</v>
      </c>
      <c r="B175">
        <v>232.48500000000001</v>
      </c>
      <c r="C175">
        <v>178.50489999999999</v>
      </c>
      <c r="D175">
        <v>70.427800000000005</v>
      </c>
      <c r="E175">
        <v>300.95749999999998</v>
      </c>
      <c r="F175">
        <v>91.020499999999998</v>
      </c>
      <c r="G175">
        <v>181.91040000000001</v>
      </c>
      <c r="H175">
        <v>8.8011999999999997</v>
      </c>
      <c r="I175">
        <v>-164.09989999999999</v>
      </c>
      <c r="J175">
        <v>43.060400000000001</v>
      </c>
      <c r="K175">
        <v>173</v>
      </c>
    </row>
    <row r="176" spans="1:11" x14ac:dyDescent="0.25">
      <c r="A176">
        <v>288.7593</v>
      </c>
      <c r="B176">
        <v>234.54339999999999</v>
      </c>
      <c r="C176">
        <v>180.202</v>
      </c>
      <c r="D176">
        <v>71.507999999999996</v>
      </c>
      <c r="E176">
        <v>303.28140000000002</v>
      </c>
      <c r="F176">
        <v>92.121799999999993</v>
      </c>
      <c r="G176">
        <v>182.8021</v>
      </c>
      <c r="H176">
        <v>8.6738999999999997</v>
      </c>
      <c r="I176">
        <v>-165.20599999999999</v>
      </c>
      <c r="J176">
        <v>42.836399999999998</v>
      </c>
      <c r="K176">
        <v>174</v>
      </c>
    </row>
    <row r="177" spans="1:11" x14ac:dyDescent="0.25">
      <c r="A177">
        <v>291.10700000000003</v>
      </c>
      <c r="B177">
        <v>236.5341</v>
      </c>
      <c r="C177">
        <v>181.89400000000001</v>
      </c>
      <c r="D177">
        <v>72.578000000000003</v>
      </c>
      <c r="E177">
        <v>305.58640000000003</v>
      </c>
      <c r="F177">
        <v>93.209199999999996</v>
      </c>
      <c r="G177">
        <v>183.61439999999999</v>
      </c>
      <c r="H177">
        <v>8.4876000000000005</v>
      </c>
      <c r="I177">
        <v>-166.3528</v>
      </c>
      <c r="J177">
        <v>42.556399999999996</v>
      </c>
      <c r="K177">
        <v>175</v>
      </c>
    </row>
    <row r="178" spans="1:11" x14ac:dyDescent="0.25">
      <c r="A178">
        <v>293.42599999999999</v>
      </c>
      <c r="B178">
        <v>238.5369</v>
      </c>
      <c r="C178">
        <v>183.61410000000001</v>
      </c>
      <c r="D178">
        <v>73.658500000000004</v>
      </c>
      <c r="E178">
        <v>307.86680000000001</v>
      </c>
      <c r="F178">
        <v>94.304100000000005</v>
      </c>
      <c r="G178">
        <v>184.45</v>
      </c>
      <c r="H178">
        <v>8.3233999999999995</v>
      </c>
      <c r="I178">
        <v>-167.5153</v>
      </c>
      <c r="J178">
        <v>42.242400000000004</v>
      </c>
      <c r="K178">
        <v>176</v>
      </c>
    </row>
    <row r="179" spans="1:11" x14ac:dyDescent="0.25">
      <c r="A179">
        <v>295.70830000000001</v>
      </c>
      <c r="B179">
        <v>240.54060000000001</v>
      </c>
      <c r="C179">
        <v>185.3339</v>
      </c>
      <c r="D179">
        <v>74.761899999999997</v>
      </c>
      <c r="E179">
        <v>310.20069999999998</v>
      </c>
      <c r="F179">
        <v>95.411299999999997</v>
      </c>
      <c r="G179">
        <v>185.23070000000001</v>
      </c>
      <c r="H179">
        <v>8.1255000000000006</v>
      </c>
      <c r="I179">
        <v>-168.66480000000001</v>
      </c>
      <c r="J179">
        <v>41.922600000000003</v>
      </c>
      <c r="K179">
        <v>177</v>
      </c>
    </row>
    <row r="180" spans="1:11" x14ac:dyDescent="0.25">
      <c r="A180">
        <v>298.0333</v>
      </c>
      <c r="B180">
        <v>242.5907</v>
      </c>
      <c r="C180">
        <v>187.0369</v>
      </c>
      <c r="D180">
        <v>75.857100000000003</v>
      </c>
      <c r="E180">
        <v>312.5247</v>
      </c>
      <c r="F180">
        <v>96.543599999999998</v>
      </c>
      <c r="G180">
        <v>185.99789999999999</v>
      </c>
      <c r="H180">
        <v>7.8564999999999996</v>
      </c>
      <c r="I180">
        <v>-169.91050000000001</v>
      </c>
      <c r="J180">
        <v>41.527700000000003</v>
      </c>
      <c r="K180">
        <v>178</v>
      </c>
    </row>
    <row r="181" spans="1:11" x14ac:dyDescent="0.25">
      <c r="A181">
        <v>300.37799999999999</v>
      </c>
      <c r="B181">
        <v>244.68950000000001</v>
      </c>
      <c r="C181">
        <v>188.7698</v>
      </c>
      <c r="D181">
        <v>76.947800000000001</v>
      </c>
      <c r="E181">
        <v>314.87450000000001</v>
      </c>
      <c r="F181">
        <v>97.665300000000002</v>
      </c>
      <c r="G181">
        <v>186.69059999999999</v>
      </c>
      <c r="H181">
        <v>7.5891999999999999</v>
      </c>
      <c r="I181">
        <v>-171.178</v>
      </c>
      <c r="J181">
        <v>41.093499999999999</v>
      </c>
      <c r="K181">
        <v>179</v>
      </c>
    </row>
    <row r="182" spans="1:11" x14ac:dyDescent="0.25">
      <c r="A182">
        <v>302.76170000000002</v>
      </c>
      <c r="B182">
        <v>246.74199999999999</v>
      </c>
      <c r="C182">
        <v>190.47540000000001</v>
      </c>
      <c r="D182">
        <v>78.082099999999997</v>
      </c>
      <c r="E182">
        <v>317.21359999999999</v>
      </c>
      <c r="F182">
        <v>98.784099999999995</v>
      </c>
      <c r="G182">
        <v>187.39789999999999</v>
      </c>
      <c r="H182">
        <v>7.2652000000000001</v>
      </c>
      <c r="I182">
        <v>-172.47409999999999</v>
      </c>
      <c r="J182">
        <v>40.627200000000002</v>
      </c>
      <c r="K182">
        <v>180</v>
      </c>
    </row>
    <row r="183" spans="1:11" x14ac:dyDescent="0.25">
      <c r="A183">
        <v>305.15469999999999</v>
      </c>
      <c r="B183">
        <v>248.82390000000001</v>
      </c>
      <c r="C183">
        <v>192.25309999999999</v>
      </c>
      <c r="D183">
        <v>79.184100000000001</v>
      </c>
      <c r="E183">
        <v>319.57900000000001</v>
      </c>
      <c r="F183">
        <v>99.918899999999994</v>
      </c>
      <c r="G183">
        <v>188.0189</v>
      </c>
      <c r="H183">
        <v>6.9330999999999996</v>
      </c>
      <c r="I183">
        <v>-173.78870000000001</v>
      </c>
      <c r="J183">
        <v>40.099400000000003</v>
      </c>
      <c r="K183">
        <v>181</v>
      </c>
    </row>
    <row r="184" spans="1:11" x14ac:dyDescent="0.25">
      <c r="A184">
        <v>307.52949999999998</v>
      </c>
      <c r="B184">
        <v>250.8716</v>
      </c>
      <c r="C184">
        <v>194.02760000000001</v>
      </c>
      <c r="D184">
        <v>80.331000000000003</v>
      </c>
      <c r="E184">
        <v>321.8997</v>
      </c>
      <c r="F184">
        <v>101.0448</v>
      </c>
      <c r="G184">
        <v>188.63579999999999</v>
      </c>
      <c r="H184">
        <v>6.5389999999999997</v>
      </c>
      <c r="I184">
        <v>-175.0942</v>
      </c>
      <c r="J184">
        <v>39.563400000000001</v>
      </c>
      <c r="K184">
        <v>182</v>
      </c>
    </row>
    <row r="185" spans="1:11" x14ac:dyDescent="0.25">
      <c r="A185">
        <v>309.93340000000001</v>
      </c>
      <c r="B185">
        <v>252.9393</v>
      </c>
      <c r="C185">
        <v>195.76570000000001</v>
      </c>
      <c r="D185">
        <v>81.475499999999997</v>
      </c>
      <c r="E185">
        <v>324.27600000000001</v>
      </c>
      <c r="F185">
        <v>102.1923</v>
      </c>
      <c r="G185">
        <v>189.2013</v>
      </c>
      <c r="H185">
        <v>6.1250999999999998</v>
      </c>
      <c r="I185">
        <v>-176.43950000000001</v>
      </c>
      <c r="J185">
        <v>38.953099999999999</v>
      </c>
      <c r="K185">
        <v>183</v>
      </c>
    </row>
    <row r="186" spans="1:11" x14ac:dyDescent="0.25">
      <c r="A186">
        <v>312.32080000000002</v>
      </c>
      <c r="B186">
        <v>255.0419</v>
      </c>
      <c r="C186">
        <v>197.5598</v>
      </c>
      <c r="D186">
        <v>82.633399999999995</v>
      </c>
      <c r="E186">
        <v>326.5702</v>
      </c>
      <c r="F186">
        <v>103.3279</v>
      </c>
      <c r="G186">
        <v>189.7714</v>
      </c>
      <c r="H186">
        <v>5.6776</v>
      </c>
      <c r="I186">
        <v>-177.87979999999999</v>
      </c>
      <c r="J186">
        <v>38.2836</v>
      </c>
      <c r="K186">
        <v>184</v>
      </c>
    </row>
    <row r="187" spans="1:11" x14ac:dyDescent="0.25">
      <c r="A187">
        <v>314.73989999999998</v>
      </c>
      <c r="B187">
        <v>257.12360000000001</v>
      </c>
      <c r="C187">
        <v>199.3322</v>
      </c>
      <c r="D187">
        <v>83.778800000000004</v>
      </c>
      <c r="E187">
        <v>328.91980000000001</v>
      </c>
      <c r="F187">
        <v>104.48099999999999</v>
      </c>
      <c r="G187">
        <v>190.2413</v>
      </c>
      <c r="H187">
        <v>5.1608000000000001</v>
      </c>
      <c r="I187">
        <v>-179.29310000000001</v>
      </c>
      <c r="J187">
        <v>37.622999999999998</v>
      </c>
      <c r="K187">
        <v>185</v>
      </c>
    </row>
    <row r="188" spans="1:11" x14ac:dyDescent="0.25">
      <c r="A188">
        <v>317.18630000000002</v>
      </c>
      <c r="B188">
        <v>259.20330000000001</v>
      </c>
      <c r="C188">
        <v>201.14760000000001</v>
      </c>
      <c r="D188">
        <v>84.943899999999999</v>
      </c>
      <c r="E188">
        <v>331.30290000000002</v>
      </c>
      <c r="F188">
        <v>105.633</v>
      </c>
      <c r="G188">
        <v>190.7722</v>
      </c>
      <c r="H188">
        <v>4.6407999999999996</v>
      </c>
      <c r="I188">
        <v>-180.75649999999999</v>
      </c>
      <c r="J188">
        <v>36.907600000000002</v>
      </c>
      <c r="K188">
        <v>186</v>
      </c>
    </row>
    <row r="189" spans="1:11" x14ac:dyDescent="0.25">
      <c r="A189">
        <v>319.60719999999998</v>
      </c>
      <c r="B189">
        <v>261.28919999999999</v>
      </c>
      <c r="C189">
        <v>202.94479999999999</v>
      </c>
      <c r="D189">
        <v>86.078299999999999</v>
      </c>
      <c r="E189">
        <v>333.65089999999998</v>
      </c>
      <c r="F189">
        <v>106.7775</v>
      </c>
      <c r="G189">
        <v>191.15729999999999</v>
      </c>
      <c r="H189">
        <v>4.0075000000000003</v>
      </c>
      <c r="I189">
        <v>-182.31489999999999</v>
      </c>
      <c r="J189">
        <v>36.136200000000002</v>
      </c>
      <c r="K189">
        <v>187</v>
      </c>
    </row>
    <row r="190" spans="1:11" x14ac:dyDescent="0.25">
      <c r="A190">
        <v>322.00779999999997</v>
      </c>
      <c r="B190">
        <v>263.39929999999998</v>
      </c>
      <c r="C190">
        <v>204.73519999999999</v>
      </c>
      <c r="D190">
        <v>87.218699999999998</v>
      </c>
      <c r="E190">
        <v>336.0301</v>
      </c>
      <c r="F190">
        <v>107.9436</v>
      </c>
      <c r="G190">
        <v>191.55240000000001</v>
      </c>
      <c r="H190">
        <v>3.3368000000000002</v>
      </c>
      <c r="I190">
        <v>-183.91030000000001</v>
      </c>
      <c r="J190">
        <v>35.280500000000004</v>
      </c>
      <c r="K190">
        <v>188</v>
      </c>
    </row>
    <row r="191" spans="1:11" x14ac:dyDescent="0.25">
      <c r="A191">
        <v>324.45</v>
      </c>
      <c r="B191">
        <v>265.52719999999999</v>
      </c>
      <c r="C191">
        <v>206.53120000000001</v>
      </c>
      <c r="D191">
        <v>88.390799999999999</v>
      </c>
      <c r="E191">
        <v>338.38350000000003</v>
      </c>
      <c r="F191">
        <v>109.11669999999999</v>
      </c>
      <c r="G191">
        <v>191.85329999999999</v>
      </c>
      <c r="H191">
        <v>2.7439</v>
      </c>
      <c r="I191">
        <v>-185.5334</v>
      </c>
      <c r="J191">
        <v>34.3384</v>
      </c>
      <c r="K191">
        <v>189</v>
      </c>
    </row>
    <row r="192" spans="1:11" x14ac:dyDescent="0.25">
      <c r="A192">
        <v>326.90550000000002</v>
      </c>
      <c r="B192">
        <v>267.6712</v>
      </c>
      <c r="C192">
        <v>208.30590000000001</v>
      </c>
      <c r="D192">
        <v>89.585499999999996</v>
      </c>
      <c r="E192">
        <v>340.8141</v>
      </c>
      <c r="F192">
        <v>110.292</v>
      </c>
      <c r="G192">
        <v>192.1491</v>
      </c>
      <c r="H192">
        <v>2.0514999999999999</v>
      </c>
      <c r="I192">
        <v>-187.22210000000001</v>
      </c>
      <c r="J192">
        <v>33.341000000000001</v>
      </c>
      <c r="K192">
        <v>190</v>
      </c>
    </row>
    <row r="193" spans="1:11" x14ac:dyDescent="0.25">
      <c r="A193">
        <v>329.37950000000001</v>
      </c>
      <c r="B193">
        <v>269.78129999999999</v>
      </c>
      <c r="C193">
        <v>210.1009</v>
      </c>
      <c r="D193">
        <v>90.762299999999996</v>
      </c>
      <c r="E193">
        <v>343.20229999999998</v>
      </c>
      <c r="F193">
        <v>111.4402</v>
      </c>
      <c r="G193">
        <v>192.43969999999999</v>
      </c>
      <c r="H193">
        <v>1.2743</v>
      </c>
      <c r="I193">
        <v>-188.9461</v>
      </c>
      <c r="J193">
        <v>32.297600000000003</v>
      </c>
      <c r="K193">
        <v>191</v>
      </c>
    </row>
    <row r="194" spans="1:11" x14ac:dyDescent="0.25">
      <c r="A194">
        <v>331.84960000000001</v>
      </c>
      <c r="B194">
        <v>271.90660000000003</v>
      </c>
      <c r="C194">
        <v>211.88839999999999</v>
      </c>
      <c r="D194">
        <v>91.940700000000007</v>
      </c>
      <c r="E194">
        <v>345.565</v>
      </c>
      <c r="F194">
        <v>112.613</v>
      </c>
      <c r="G194">
        <v>192.63749999999999</v>
      </c>
      <c r="H194">
        <v>0.43480000000000002</v>
      </c>
      <c r="I194">
        <v>-190.7475</v>
      </c>
      <c r="J194">
        <v>31.216799999999999</v>
      </c>
      <c r="K194">
        <v>192</v>
      </c>
    </row>
    <row r="195" spans="1:11" x14ac:dyDescent="0.25">
      <c r="A195">
        <v>334.33659999999998</v>
      </c>
      <c r="B195">
        <v>274.03460000000001</v>
      </c>
      <c r="C195">
        <v>213.70089999999999</v>
      </c>
      <c r="D195">
        <v>93.1387</v>
      </c>
      <c r="E195">
        <v>347.94830000000002</v>
      </c>
      <c r="F195">
        <v>113.79040000000001</v>
      </c>
      <c r="G195">
        <v>192.7311</v>
      </c>
      <c r="H195">
        <v>-0.38690000000000002</v>
      </c>
      <c r="I195">
        <v>-192.63499999999999</v>
      </c>
      <c r="J195">
        <v>30.072500000000002</v>
      </c>
      <c r="K195">
        <v>193</v>
      </c>
    </row>
    <row r="196" spans="1:11" x14ac:dyDescent="0.25">
      <c r="A196">
        <v>336.77569999999997</v>
      </c>
      <c r="B196">
        <v>276.16489999999999</v>
      </c>
      <c r="C196">
        <v>215.49969999999999</v>
      </c>
      <c r="D196">
        <v>94.329700000000003</v>
      </c>
      <c r="E196">
        <v>350.33499999999998</v>
      </c>
      <c r="F196">
        <v>114.96420000000001</v>
      </c>
      <c r="G196">
        <v>192.79939999999999</v>
      </c>
      <c r="H196">
        <v>-1.3016000000000001</v>
      </c>
      <c r="I196">
        <v>-194.61510000000001</v>
      </c>
      <c r="J196">
        <v>28.882100000000001</v>
      </c>
      <c r="K196">
        <v>194</v>
      </c>
    </row>
    <row r="197" spans="1:11" x14ac:dyDescent="0.25">
      <c r="A197">
        <v>339.19040000000001</v>
      </c>
      <c r="B197">
        <v>278.27370000000002</v>
      </c>
      <c r="C197">
        <v>217.34559999999999</v>
      </c>
      <c r="D197">
        <v>95.541300000000007</v>
      </c>
      <c r="E197">
        <v>352.71530000000001</v>
      </c>
      <c r="F197">
        <v>116.15009999999999</v>
      </c>
      <c r="G197">
        <v>192.761</v>
      </c>
      <c r="H197">
        <v>-2.3942000000000001</v>
      </c>
      <c r="I197">
        <v>-196.66980000000001</v>
      </c>
      <c r="J197">
        <v>27.621700000000001</v>
      </c>
      <c r="K197">
        <v>195</v>
      </c>
    </row>
    <row r="198" spans="1:11" x14ac:dyDescent="0.25">
      <c r="A198">
        <v>341.5976</v>
      </c>
      <c r="B198">
        <v>280.37920000000003</v>
      </c>
      <c r="C198">
        <v>219.17140000000001</v>
      </c>
      <c r="D198">
        <v>96.745400000000004</v>
      </c>
      <c r="E198">
        <v>355.06799999999998</v>
      </c>
      <c r="F198">
        <v>117.3214</v>
      </c>
      <c r="G198">
        <v>192.68559999999999</v>
      </c>
      <c r="H198">
        <v>-3.427</v>
      </c>
      <c r="I198">
        <v>-198.76920000000001</v>
      </c>
      <c r="J198">
        <v>26.316199999999998</v>
      </c>
      <c r="K198">
        <v>196</v>
      </c>
    </row>
    <row r="199" spans="1:11" x14ac:dyDescent="0.25">
      <c r="A199">
        <v>344.03960000000001</v>
      </c>
      <c r="B199">
        <v>282.476</v>
      </c>
      <c r="C199">
        <v>220.9648</v>
      </c>
      <c r="D199">
        <v>97.911799999999999</v>
      </c>
      <c r="E199">
        <v>357.42619999999999</v>
      </c>
      <c r="F199">
        <v>118.4798</v>
      </c>
      <c r="G199">
        <v>192.5213</v>
      </c>
      <c r="H199">
        <v>-4.5312999999999999</v>
      </c>
      <c r="I199">
        <v>-201.00489999999999</v>
      </c>
      <c r="J199">
        <v>24.9741</v>
      </c>
      <c r="K199">
        <v>197</v>
      </c>
    </row>
    <row r="200" spans="1:11" x14ac:dyDescent="0.25">
      <c r="A200">
        <v>346.48410000000001</v>
      </c>
      <c r="B200">
        <v>284.62560000000002</v>
      </c>
      <c r="C200">
        <v>222.7764</v>
      </c>
      <c r="D200">
        <v>99.111099999999993</v>
      </c>
      <c r="E200">
        <v>359.75839999999999</v>
      </c>
      <c r="F200">
        <v>119.6437</v>
      </c>
      <c r="G200">
        <v>192.33590000000001</v>
      </c>
      <c r="H200">
        <v>-5.7050000000000001</v>
      </c>
      <c r="I200">
        <v>-203.17939999999999</v>
      </c>
      <c r="J200">
        <v>23.525700000000001</v>
      </c>
      <c r="K200">
        <v>198</v>
      </c>
    </row>
    <row r="201" spans="1:11" x14ac:dyDescent="0.25">
      <c r="A201">
        <v>348.92</v>
      </c>
      <c r="B201">
        <v>286.71910000000003</v>
      </c>
      <c r="C201">
        <v>224.58330000000001</v>
      </c>
      <c r="D201">
        <v>100.2762</v>
      </c>
      <c r="E201">
        <v>362.10730000000001</v>
      </c>
      <c r="F201">
        <v>120.8078</v>
      </c>
      <c r="G201">
        <v>192.0753</v>
      </c>
      <c r="H201">
        <v>-6.9606000000000003</v>
      </c>
      <c r="I201">
        <v>-205.4359</v>
      </c>
      <c r="J201">
        <v>22.0093</v>
      </c>
      <c r="K201">
        <v>199</v>
      </c>
    </row>
    <row r="202" spans="1:11" x14ac:dyDescent="0.25">
      <c r="A202">
        <v>351.38409999999999</v>
      </c>
      <c r="B202">
        <v>288.83999999999997</v>
      </c>
      <c r="C202">
        <v>226.422</v>
      </c>
      <c r="D202">
        <v>101.48569999999999</v>
      </c>
      <c r="E202">
        <v>364.45499999999998</v>
      </c>
      <c r="F202">
        <v>121.9674</v>
      </c>
      <c r="G202">
        <v>191.76300000000001</v>
      </c>
      <c r="H202">
        <v>-8.2873000000000001</v>
      </c>
      <c r="I202">
        <v>-207.78129999999999</v>
      </c>
      <c r="J202">
        <v>20.401499999999999</v>
      </c>
      <c r="K202">
        <v>200</v>
      </c>
    </row>
    <row r="203" spans="1:11" x14ac:dyDescent="0.25">
      <c r="A203">
        <v>353.82749999999999</v>
      </c>
      <c r="B203">
        <v>290.97269999999997</v>
      </c>
      <c r="C203">
        <v>228.24250000000001</v>
      </c>
      <c r="D203">
        <v>102.67400000000001</v>
      </c>
      <c r="E203">
        <v>366.8732</v>
      </c>
      <c r="F203">
        <v>123.11150000000001</v>
      </c>
      <c r="G203">
        <v>191.39580000000001</v>
      </c>
      <c r="H203">
        <v>-9.7627000000000006</v>
      </c>
      <c r="I203">
        <v>-210.2878</v>
      </c>
      <c r="J203">
        <v>18.7072</v>
      </c>
      <c r="K203">
        <v>201</v>
      </c>
    </row>
    <row r="204" spans="1:11" x14ac:dyDescent="0.25">
      <c r="A204">
        <v>356.26100000000002</v>
      </c>
      <c r="B204">
        <v>293.16000000000003</v>
      </c>
      <c r="C204">
        <v>230.0539</v>
      </c>
      <c r="D204">
        <v>103.8857</v>
      </c>
      <c r="E204">
        <v>369.25909999999999</v>
      </c>
      <c r="F204">
        <v>124.28660000000001</v>
      </c>
      <c r="G204">
        <v>190.98589999999999</v>
      </c>
      <c r="H204">
        <v>-11.2348</v>
      </c>
      <c r="I204">
        <v>-212.816</v>
      </c>
      <c r="J204">
        <v>16.951799999999999</v>
      </c>
      <c r="K204">
        <v>202</v>
      </c>
    </row>
    <row r="205" spans="1:11" x14ac:dyDescent="0.25">
      <c r="A205">
        <v>358.72809999999998</v>
      </c>
      <c r="B205">
        <v>295.28280000000001</v>
      </c>
      <c r="C205">
        <v>231.8664</v>
      </c>
      <c r="D205">
        <v>105.08580000000001</v>
      </c>
      <c r="E205">
        <v>371.64859999999999</v>
      </c>
      <c r="F205">
        <v>125.41330000000001</v>
      </c>
      <c r="G205">
        <v>190.4717</v>
      </c>
      <c r="H205">
        <v>-12.744400000000001</v>
      </c>
      <c r="I205">
        <v>-215.28649999999999</v>
      </c>
      <c r="J205">
        <v>15.143599999999999</v>
      </c>
      <c r="K205">
        <v>203</v>
      </c>
    </row>
    <row r="206" spans="1:11" x14ac:dyDescent="0.25">
      <c r="A206">
        <v>361.14150000000001</v>
      </c>
      <c r="B206">
        <v>297.38720000000001</v>
      </c>
      <c r="C206">
        <v>233.68369999999999</v>
      </c>
      <c r="D206">
        <v>106.2859</v>
      </c>
      <c r="E206">
        <v>374.00970000000001</v>
      </c>
      <c r="F206">
        <v>126.5548</v>
      </c>
      <c r="G206">
        <v>189.88910000000001</v>
      </c>
      <c r="H206">
        <v>-14.454700000000001</v>
      </c>
      <c r="I206">
        <v>-217.8766</v>
      </c>
      <c r="J206">
        <v>13.1976</v>
      </c>
      <c r="K206">
        <v>204</v>
      </c>
    </row>
    <row r="207" spans="1:11" x14ac:dyDescent="0.25">
      <c r="A207">
        <v>363.61309999999997</v>
      </c>
      <c r="B207">
        <v>299.5539</v>
      </c>
      <c r="C207">
        <v>235.4956</v>
      </c>
      <c r="D207">
        <v>107.4599</v>
      </c>
      <c r="E207">
        <v>376.4083</v>
      </c>
      <c r="F207">
        <v>127.70059999999999</v>
      </c>
      <c r="G207">
        <v>189.2149</v>
      </c>
      <c r="H207">
        <v>-16.207599999999999</v>
      </c>
      <c r="I207">
        <v>-220.60429999999999</v>
      </c>
      <c r="J207">
        <v>11.284700000000001</v>
      </c>
      <c r="K207">
        <v>205</v>
      </c>
    </row>
    <row r="208" spans="1:11" x14ac:dyDescent="0.25">
      <c r="A208">
        <v>366.03530000000001</v>
      </c>
      <c r="B208">
        <v>301.66820000000001</v>
      </c>
      <c r="C208">
        <v>237.28479999999999</v>
      </c>
      <c r="D208">
        <v>108.6551</v>
      </c>
      <c r="E208">
        <v>378.75380000000001</v>
      </c>
      <c r="F208">
        <v>128.8509</v>
      </c>
      <c r="G208">
        <v>188.4092</v>
      </c>
      <c r="H208">
        <v>-18.118500000000001</v>
      </c>
      <c r="I208">
        <v>-223.374</v>
      </c>
      <c r="J208">
        <v>9.2161000000000008</v>
      </c>
      <c r="K208">
        <v>206</v>
      </c>
    </row>
    <row r="209" spans="1:11" x14ac:dyDescent="0.25">
      <c r="A209">
        <v>368.47500000000002</v>
      </c>
      <c r="B209">
        <v>303.7758</v>
      </c>
      <c r="C209">
        <v>239.08179999999999</v>
      </c>
      <c r="D209">
        <v>109.8716</v>
      </c>
      <c r="E209">
        <v>381.12610000000001</v>
      </c>
      <c r="F209">
        <v>130.001</v>
      </c>
      <c r="G209">
        <v>187.58789999999999</v>
      </c>
      <c r="H209">
        <v>-20.192399999999999</v>
      </c>
      <c r="I209">
        <v>-226.33609999999999</v>
      </c>
      <c r="J209">
        <v>7.1050000000000004</v>
      </c>
      <c r="K209">
        <v>207</v>
      </c>
    </row>
    <row r="210" spans="1:11" x14ac:dyDescent="0.25">
      <c r="A210">
        <v>370.90129999999999</v>
      </c>
      <c r="B210">
        <v>305.9119</v>
      </c>
      <c r="C210">
        <v>240.93719999999999</v>
      </c>
      <c r="D210">
        <v>111.0608</v>
      </c>
      <c r="E210">
        <v>383.51069999999999</v>
      </c>
      <c r="F210">
        <v>131.1122</v>
      </c>
      <c r="G210">
        <v>186.5994</v>
      </c>
      <c r="H210">
        <v>-22.503900000000002</v>
      </c>
      <c r="I210">
        <v>-229.3321</v>
      </c>
      <c r="J210">
        <v>5.0101000000000004</v>
      </c>
      <c r="K210">
        <v>208</v>
      </c>
    </row>
    <row r="211" spans="1:11" x14ac:dyDescent="0.25">
      <c r="A211">
        <v>373.33080000000001</v>
      </c>
      <c r="B211">
        <v>308.04790000000003</v>
      </c>
      <c r="C211">
        <v>242.74520000000001</v>
      </c>
      <c r="D211">
        <v>112.2159</v>
      </c>
      <c r="E211">
        <v>385.87830000000002</v>
      </c>
      <c r="F211">
        <v>132.22649999999999</v>
      </c>
      <c r="G211">
        <v>185.53579999999999</v>
      </c>
      <c r="H211">
        <v>-24.686199999999999</v>
      </c>
      <c r="I211">
        <v>-232.57640000000001</v>
      </c>
      <c r="J211">
        <v>2.8704000000000001</v>
      </c>
      <c r="K211">
        <v>209</v>
      </c>
    </row>
    <row r="212" spans="1:11" x14ac:dyDescent="0.25">
      <c r="A212">
        <v>375.7568</v>
      </c>
      <c r="B212">
        <v>310.1703</v>
      </c>
      <c r="C212">
        <v>244.58580000000001</v>
      </c>
      <c r="D212">
        <v>113.3921</v>
      </c>
      <c r="E212">
        <v>388.16840000000002</v>
      </c>
      <c r="F212">
        <v>133.3115</v>
      </c>
      <c r="G212">
        <v>184.38069999999999</v>
      </c>
      <c r="H212">
        <v>-26.9816</v>
      </c>
      <c r="I212">
        <v>-235.65539999999999</v>
      </c>
      <c r="J212">
        <v>0.45729999999999998</v>
      </c>
      <c r="K212">
        <v>210</v>
      </c>
    </row>
    <row r="213" spans="1:11" x14ac:dyDescent="0.25">
      <c r="A213">
        <v>378.1696</v>
      </c>
      <c r="B213">
        <v>312.31009999999998</v>
      </c>
      <c r="C213">
        <v>246.3683</v>
      </c>
      <c r="D213">
        <v>114.55249999999999</v>
      </c>
      <c r="E213">
        <v>390.50279999999998</v>
      </c>
      <c r="F213">
        <v>134.41650000000001</v>
      </c>
      <c r="G213">
        <v>182.976</v>
      </c>
      <c r="H213">
        <v>-29.1358</v>
      </c>
      <c r="I213">
        <v>-241.386</v>
      </c>
      <c r="J213">
        <v>-2.0163000000000002</v>
      </c>
      <c r="K213">
        <v>211</v>
      </c>
    </row>
    <row r="214" spans="1:11" x14ac:dyDescent="0.25">
      <c r="A214">
        <v>380.59769999999997</v>
      </c>
      <c r="B214">
        <v>314.37509999999997</v>
      </c>
      <c r="C214">
        <v>248.1472</v>
      </c>
      <c r="D214">
        <v>115.72069999999999</v>
      </c>
      <c r="E214">
        <v>392.83199999999999</v>
      </c>
      <c r="F214">
        <v>135.5198</v>
      </c>
      <c r="G214">
        <v>181.58269999999999</v>
      </c>
      <c r="H214">
        <v>-31.746500000000001</v>
      </c>
      <c r="J214">
        <v>-4.5902000000000003</v>
      </c>
      <c r="K214">
        <v>212</v>
      </c>
    </row>
    <row r="215" spans="1:11" x14ac:dyDescent="0.25">
      <c r="A215">
        <v>382.96190000000001</v>
      </c>
      <c r="B215">
        <v>316.50970000000001</v>
      </c>
      <c r="C215">
        <v>249.9366</v>
      </c>
      <c r="D215">
        <v>116.85939999999999</v>
      </c>
      <c r="E215">
        <v>395.1413</v>
      </c>
      <c r="F215">
        <v>136.62710000000001</v>
      </c>
      <c r="G215">
        <v>180.17869999999999</v>
      </c>
      <c r="H215">
        <v>-34.184100000000001</v>
      </c>
      <c r="J215">
        <v>-7.4196999999999997</v>
      </c>
      <c r="K215">
        <v>213</v>
      </c>
    </row>
    <row r="216" spans="1:11" x14ac:dyDescent="0.25">
      <c r="A216">
        <v>385.38029999999998</v>
      </c>
      <c r="B216">
        <v>318.61829999999998</v>
      </c>
      <c r="C216">
        <v>251.75550000000001</v>
      </c>
      <c r="D216">
        <v>118.03619999999999</v>
      </c>
      <c r="E216">
        <v>397.45159999999998</v>
      </c>
      <c r="F216">
        <v>137.7218</v>
      </c>
      <c r="G216">
        <v>178.5521</v>
      </c>
      <c r="H216">
        <v>-36.9621</v>
      </c>
      <c r="J216">
        <v>-10.2554</v>
      </c>
      <c r="K216">
        <v>214</v>
      </c>
    </row>
    <row r="217" spans="1:11" x14ac:dyDescent="0.25">
      <c r="A217">
        <v>387.75619999999998</v>
      </c>
      <c r="B217">
        <v>320.72809999999998</v>
      </c>
      <c r="C217">
        <v>253.53479999999999</v>
      </c>
      <c r="D217">
        <v>119.1921</v>
      </c>
      <c r="E217">
        <v>399.70389999999998</v>
      </c>
      <c r="F217">
        <v>138.78479999999999</v>
      </c>
      <c r="G217">
        <v>176.99809999999999</v>
      </c>
      <c r="H217">
        <v>-42.101100000000002</v>
      </c>
      <c r="J217">
        <v>-13.2355</v>
      </c>
      <c r="K217">
        <v>215</v>
      </c>
    </row>
    <row r="218" spans="1:11" x14ac:dyDescent="0.25">
      <c r="A218">
        <v>390.1463</v>
      </c>
      <c r="B218">
        <v>322.85169999999999</v>
      </c>
      <c r="C218">
        <v>255.31389999999999</v>
      </c>
      <c r="D218">
        <v>120.34229999999999</v>
      </c>
      <c r="E218">
        <v>401.98669999999998</v>
      </c>
      <c r="F218">
        <v>139.84739999999999</v>
      </c>
      <c r="G218">
        <v>175.072</v>
      </c>
      <c r="J218">
        <v>-16.308700000000002</v>
      </c>
      <c r="K218">
        <v>216</v>
      </c>
    </row>
    <row r="219" spans="1:11" x14ac:dyDescent="0.25">
      <c r="A219">
        <v>392.49040000000002</v>
      </c>
      <c r="B219">
        <v>324.93220000000002</v>
      </c>
      <c r="C219">
        <v>257.1139</v>
      </c>
      <c r="D219">
        <v>121.4819</v>
      </c>
      <c r="E219">
        <v>404.31020000000001</v>
      </c>
      <c r="F219">
        <v>140.90170000000001</v>
      </c>
      <c r="G219">
        <v>172.93190000000001</v>
      </c>
      <c r="J219">
        <v>-19.4468</v>
      </c>
      <c r="K219">
        <v>217</v>
      </c>
    </row>
    <row r="220" spans="1:11" x14ac:dyDescent="0.25">
      <c r="A220">
        <v>394.86959999999999</v>
      </c>
      <c r="B220">
        <v>327.00619999999998</v>
      </c>
      <c r="C220">
        <v>258.94619999999998</v>
      </c>
      <c r="D220">
        <v>122.61750000000001</v>
      </c>
      <c r="E220">
        <v>406.53910000000002</v>
      </c>
      <c r="F220">
        <v>141.91380000000001</v>
      </c>
      <c r="G220">
        <v>170.822</v>
      </c>
      <c r="J220">
        <v>-22.8612</v>
      </c>
      <c r="K220">
        <v>218</v>
      </c>
    </row>
    <row r="221" spans="1:11" x14ac:dyDescent="0.25">
      <c r="A221">
        <v>397.23399999999998</v>
      </c>
      <c r="B221">
        <v>329.02289999999999</v>
      </c>
      <c r="C221">
        <v>260.7124</v>
      </c>
      <c r="D221">
        <v>123.7213</v>
      </c>
      <c r="E221">
        <v>408.77600000000001</v>
      </c>
      <c r="F221">
        <v>142.9375</v>
      </c>
      <c r="G221">
        <v>168.68430000000001</v>
      </c>
      <c r="J221">
        <v>-26.343399999999999</v>
      </c>
      <c r="K221">
        <v>219</v>
      </c>
    </row>
    <row r="222" spans="1:11" x14ac:dyDescent="0.25">
      <c r="A222">
        <v>399.60809999999998</v>
      </c>
      <c r="B222">
        <v>331.03899999999999</v>
      </c>
      <c r="C222">
        <v>262.4683</v>
      </c>
      <c r="D222">
        <v>124.80589999999999</v>
      </c>
      <c r="E222">
        <v>411.02809999999999</v>
      </c>
      <c r="F222">
        <v>143.94900000000001</v>
      </c>
      <c r="G222">
        <v>166.42580000000001</v>
      </c>
      <c r="J222">
        <v>-30.847300000000001</v>
      </c>
      <c r="K222">
        <v>220</v>
      </c>
    </row>
    <row r="223" spans="1:11" x14ac:dyDescent="0.25">
      <c r="A223">
        <v>401.94450000000001</v>
      </c>
      <c r="B223">
        <v>333.053</v>
      </c>
      <c r="C223">
        <v>264.18009999999998</v>
      </c>
      <c r="D223">
        <v>125.8488</v>
      </c>
      <c r="E223">
        <v>413.21120000000002</v>
      </c>
      <c r="F223">
        <v>144.946</v>
      </c>
      <c r="G223">
        <v>164.2105</v>
      </c>
      <c r="K223">
        <v>221</v>
      </c>
    </row>
    <row r="224" spans="1:11" x14ac:dyDescent="0.25">
      <c r="A224">
        <v>404.25020000000001</v>
      </c>
      <c r="B224">
        <v>335.04899999999998</v>
      </c>
      <c r="C224">
        <v>265.88060000000002</v>
      </c>
      <c r="D224">
        <v>126.8968</v>
      </c>
      <c r="E224">
        <v>415.36860000000001</v>
      </c>
      <c r="F224">
        <v>145.95439999999999</v>
      </c>
      <c r="G224">
        <v>161.7124</v>
      </c>
      <c r="K224">
        <v>222</v>
      </c>
    </row>
    <row r="225" spans="1:11" x14ac:dyDescent="0.25">
      <c r="A225">
        <v>406.50119999999998</v>
      </c>
      <c r="B225">
        <v>337.02199999999999</v>
      </c>
      <c r="C225">
        <v>267.51420000000002</v>
      </c>
      <c r="D225">
        <v>127.9452</v>
      </c>
      <c r="E225">
        <v>417.54390000000001</v>
      </c>
      <c r="F225">
        <v>146.91800000000001</v>
      </c>
      <c r="G225">
        <v>158.89060000000001</v>
      </c>
      <c r="K225">
        <v>223</v>
      </c>
    </row>
    <row r="226" spans="1:11" x14ac:dyDescent="0.25">
      <c r="A226">
        <v>408.77949999999998</v>
      </c>
      <c r="B226">
        <v>339.01310000000001</v>
      </c>
      <c r="C226">
        <v>269.12450000000001</v>
      </c>
      <c r="D226">
        <v>128.94880000000001</v>
      </c>
      <c r="E226">
        <v>419.70609999999999</v>
      </c>
      <c r="F226">
        <v>147.8552</v>
      </c>
      <c r="G226">
        <v>156.0103</v>
      </c>
      <c r="K226">
        <v>224</v>
      </c>
    </row>
    <row r="227" spans="1:11" x14ac:dyDescent="0.25">
      <c r="A227">
        <v>411.02640000000002</v>
      </c>
      <c r="B227">
        <v>340.93009999999998</v>
      </c>
      <c r="C227">
        <v>270.80119999999999</v>
      </c>
      <c r="D227">
        <v>129.95910000000001</v>
      </c>
      <c r="E227">
        <v>421.88170000000002</v>
      </c>
      <c r="F227">
        <v>148.8014</v>
      </c>
      <c r="G227">
        <v>153.09989999999999</v>
      </c>
      <c r="K227">
        <v>225</v>
      </c>
    </row>
    <row r="228" spans="1:11" x14ac:dyDescent="0.25">
      <c r="A228">
        <v>413.2833</v>
      </c>
      <c r="B228">
        <v>342.85379999999998</v>
      </c>
      <c r="C228">
        <v>272.39710000000002</v>
      </c>
      <c r="D228">
        <v>130.93</v>
      </c>
      <c r="E228">
        <v>424.04579999999999</v>
      </c>
      <c r="F228">
        <v>149.71510000000001</v>
      </c>
      <c r="G228">
        <v>150.1602</v>
      </c>
      <c r="K228">
        <v>226</v>
      </c>
    </row>
    <row r="229" spans="1:11" x14ac:dyDescent="0.25">
      <c r="A229">
        <v>415.51769999999999</v>
      </c>
      <c r="B229">
        <v>344.77929999999998</v>
      </c>
      <c r="C229">
        <v>274.03840000000002</v>
      </c>
      <c r="D229">
        <v>131.8897</v>
      </c>
      <c r="E229">
        <v>426.16840000000002</v>
      </c>
      <c r="F229">
        <v>150.61699999999999</v>
      </c>
      <c r="G229">
        <v>147.21879999999999</v>
      </c>
      <c r="K229">
        <v>227</v>
      </c>
    </row>
    <row r="230" spans="1:11" x14ac:dyDescent="0.25">
      <c r="A230">
        <v>417.72340000000003</v>
      </c>
      <c r="B230">
        <v>346.64530000000002</v>
      </c>
      <c r="C230">
        <v>275.59120000000001</v>
      </c>
      <c r="D230">
        <v>132.8192</v>
      </c>
      <c r="E230">
        <v>428.25970000000001</v>
      </c>
      <c r="F230">
        <v>151.51410000000001</v>
      </c>
      <c r="K230">
        <v>228</v>
      </c>
    </row>
    <row r="231" spans="1:11" x14ac:dyDescent="0.25">
      <c r="A231">
        <v>419.92129999999997</v>
      </c>
      <c r="B231">
        <v>348.5</v>
      </c>
      <c r="C231">
        <v>277.16649999999998</v>
      </c>
      <c r="D231">
        <v>133.7731</v>
      </c>
      <c r="E231">
        <v>430.33049999999997</v>
      </c>
      <c r="F231">
        <v>152.35810000000001</v>
      </c>
      <c r="K231">
        <v>229</v>
      </c>
    </row>
    <row r="232" spans="1:11" x14ac:dyDescent="0.25">
      <c r="A232">
        <v>422.10430000000002</v>
      </c>
      <c r="B232">
        <v>350.34989999999999</v>
      </c>
      <c r="C232">
        <v>278.76089999999999</v>
      </c>
      <c r="D232">
        <v>134.66659999999999</v>
      </c>
      <c r="E232">
        <v>432.41250000000002</v>
      </c>
      <c r="F232">
        <v>153.15940000000001</v>
      </c>
      <c r="K232">
        <v>230</v>
      </c>
    </row>
    <row r="233" spans="1:11" x14ac:dyDescent="0.25">
      <c r="A233">
        <v>424.25380000000001</v>
      </c>
      <c r="B233">
        <v>352.21949999999998</v>
      </c>
      <c r="C233">
        <v>280.26409999999998</v>
      </c>
      <c r="D233">
        <v>135.57409999999999</v>
      </c>
      <c r="E233">
        <v>434.45229999999998</v>
      </c>
      <c r="F233">
        <v>153.9633</v>
      </c>
      <c r="K233">
        <v>231</v>
      </c>
    </row>
    <row r="234" spans="1:11" x14ac:dyDescent="0.25">
      <c r="A234">
        <v>426.37540000000001</v>
      </c>
      <c r="B234">
        <v>354.01499999999999</v>
      </c>
      <c r="C234">
        <v>281.79399999999998</v>
      </c>
      <c r="D234">
        <v>136.4451</v>
      </c>
      <c r="E234">
        <v>436.4384</v>
      </c>
      <c r="F234">
        <v>154.72479999999999</v>
      </c>
      <c r="K234">
        <v>232</v>
      </c>
    </row>
    <row r="235" spans="1:11" x14ac:dyDescent="0.25">
      <c r="A235">
        <v>428.47680000000003</v>
      </c>
      <c r="B235">
        <v>355.85939999999999</v>
      </c>
      <c r="C235">
        <v>283.29750000000001</v>
      </c>
      <c r="D235">
        <v>137.24160000000001</v>
      </c>
      <c r="E235">
        <v>438.35559999999998</v>
      </c>
      <c r="F235">
        <v>155.48480000000001</v>
      </c>
      <c r="K235">
        <v>233</v>
      </c>
    </row>
    <row r="236" spans="1:11" x14ac:dyDescent="0.25">
      <c r="A236">
        <v>430.5446</v>
      </c>
      <c r="B236">
        <v>357.64600000000002</v>
      </c>
      <c r="C236">
        <v>284.76249999999999</v>
      </c>
      <c r="D236">
        <v>138.0685</v>
      </c>
      <c r="E236">
        <v>440.2835</v>
      </c>
      <c r="F236">
        <v>156.20240000000001</v>
      </c>
      <c r="K236">
        <v>234</v>
      </c>
    </row>
    <row r="237" spans="1:11" x14ac:dyDescent="0.25">
      <c r="A237">
        <v>432.63409999999999</v>
      </c>
      <c r="B237">
        <v>359.42410000000001</v>
      </c>
      <c r="C237">
        <v>286.22829999999999</v>
      </c>
      <c r="D237">
        <v>138.85759999999999</v>
      </c>
      <c r="E237">
        <v>442.20119999999997</v>
      </c>
      <c r="F237">
        <v>156.88820000000001</v>
      </c>
      <c r="K237">
        <v>235</v>
      </c>
    </row>
    <row r="238" spans="1:11" x14ac:dyDescent="0.25">
      <c r="A238">
        <v>434.70260000000002</v>
      </c>
      <c r="B238">
        <v>361.15879999999999</v>
      </c>
      <c r="C238">
        <v>287.63690000000003</v>
      </c>
      <c r="D238">
        <v>139.64850000000001</v>
      </c>
      <c r="E238">
        <v>444.1395</v>
      </c>
      <c r="F238">
        <v>157.55109999999999</v>
      </c>
      <c r="K238">
        <v>236</v>
      </c>
    </row>
    <row r="239" spans="1:11" x14ac:dyDescent="0.25">
      <c r="A239">
        <v>436.75510000000003</v>
      </c>
      <c r="B239">
        <v>362.81009999999998</v>
      </c>
      <c r="C239">
        <v>289.01260000000002</v>
      </c>
      <c r="D239">
        <v>140.45240000000001</v>
      </c>
      <c r="E239">
        <v>446.0292</v>
      </c>
      <c r="F239">
        <v>158.2037</v>
      </c>
      <c r="K239">
        <v>237</v>
      </c>
    </row>
    <row r="240" spans="1:11" x14ac:dyDescent="0.25">
      <c r="A240">
        <v>438.78559999999999</v>
      </c>
      <c r="B240">
        <v>364.52019999999999</v>
      </c>
      <c r="C240">
        <v>290.41469999999998</v>
      </c>
      <c r="D240">
        <v>141.1652</v>
      </c>
      <c r="E240">
        <v>447.83839999999998</v>
      </c>
      <c r="F240">
        <v>158.80670000000001</v>
      </c>
      <c r="K240">
        <v>238</v>
      </c>
    </row>
    <row r="241" spans="1:11" x14ac:dyDescent="0.25">
      <c r="A241">
        <v>440.82760000000002</v>
      </c>
      <c r="B241">
        <v>366.14150000000001</v>
      </c>
      <c r="C241">
        <v>291.72449999999998</v>
      </c>
      <c r="D241">
        <v>141.8929</v>
      </c>
      <c r="E241">
        <v>449.67660000000001</v>
      </c>
      <c r="F241">
        <v>159.32749999999999</v>
      </c>
      <c r="K241">
        <v>239</v>
      </c>
    </row>
    <row r="242" spans="1:11" x14ac:dyDescent="0.25">
      <c r="A242">
        <v>442.7901</v>
      </c>
      <c r="B242">
        <v>367.7269</v>
      </c>
      <c r="C242">
        <v>293.03390000000002</v>
      </c>
      <c r="D242">
        <v>142.55420000000001</v>
      </c>
      <c r="E242">
        <v>451.4468</v>
      </c>
      <c r="F242">
        <v>159.85230000000001</v>
      </c>
      <c r="K242">
        <v>240</v>
      </c>
    </row>
    <row r="243" spans="1:11" x14ac:dyDescent="0.25">
      <c r="A243">
        <v>444.67290000000003</v>
      </c>
      <c r="B243">
        <v>369.262</v>
      </c>
      <c r="C243">
        <v>294.33199999999999</v>
      </c>
      <c r="D243">
        <v>143.18539999999999</v>
      </c>
      <c r="E243">
        <v>453.23689999999999</v>
      </c>
      <c r="F243">
        <v>160.36439999999999</v>
      </c>
      <c r="K243">
        <v>241</v>
      </c>
    </row>
    <row r="244" spans="1:11" x14ac:dyDescent="0.25">
      <c r="A244">
        <v>446.5908</v>
      </c>
      <c r="B244">
        <v>370.78440000000001</v>
      </c>
      <c r="C244">
        <v>295.54880000000003</v>
      </c>
      <c r="D244">
        <v>143.79580000000001</v>
      </c>
      <c r="E244">
        <v>454.96100000000001</v>
      </c>
      <c r="F244">
        <v>160.87039999999999</v>
      </c>
      <c r="K244">
        <v>242</v>
      </c>
    </row>
    <row r="245" spans="1:11" x14ac:dyDescent="0.25">
      <c r="A245">
        <v>448.43520000000001</v>
      </c>
      <c r="B245">
        <v>372.29610000000002</v>
      </c>
      <c r="C245">
        <v>296.75979999999998</v>
      </c>
      <c r="D245">
        <v>144.36099999999999</v>
      </c>
      <c r="E245">
        <v>456.62700000000001</v>
      </c>
      <c r="F245">
        <v>161.33420000000001</v>
      </c>
      <c r="K245">
        <v>243</v>
      </c>
    </row>
    <row r="246" spans="1:11" x14ac:dyDescent="0.25">
      <c r="A246">
        <v>450.22160000000002</v>
      </c>
      <c r="B246">
        <v>373.7928</v>
      </c>
      <c r="C246">
        <v>297.89359999999999</v>
      </c>
      <c r="D246">
        <v>144.89850000000001</v>
      </c>
      <c r="E246">
        <v>458.23970000000003</v>
      </c>
      <c r="F246">
        <v>161.75569999999999</v>
      </c>
      <c r="K246">
        <v>244</v>
      </c>
    </row>
    <row r="247" spans="1:11" x14ac:dyDescent="0.25">
      <c r="A247">
        <v>451.99130000000002</v>
      </c>
      <c r="B247">
        <v>375.26179999999999</v>
      </c>
      <c r="C247">
        <v>298.94639999999998</v>
      </c>
      <c r="D247">
        <v>145.36869999999999</v>
      </c>
      <c r="E247">
        <v>459.82240000000002</v>
      </c>
      <c r="F247">
        <v>162.137</v>
      </c>
      <c r="K247">
        <v>245</v>
      </c>
    </row>
    <row r="248" spans="1:11" x14ac:dyDescent="0.25">
      <c r="A248">
        <v>453.66</v>
      </c>
      <c r="B248">
        <v>376.64679999999998</v>
      </c>
      <c r="C248">
        <v>300.00369999999998</v>
      </c>
      <c r="D248">
        <v>145.84719999999999</v>
      </c>
      <c r="E248">
        <v>461.37619999999998</v>
      </c>
      <c r="F248">
        <v>162.46870000000001</v>
      </c>
      <c r="K248">
        <v>246</v>
      </c>
    </row>
    <row r="249" spans="1:11" x14ac:dyDescent="0.25">
      <c r="A249">
        <v>455.3655</v>
      </c>
      <c r="B249">
        <v>378.00630000000001</v>
      </c>
      <c r="C249">
        <v>301.0197</v>
      </c>
      <c r="D249">
        <v>146.26259999999999</v>
      </c>
      <c r="E249">
        <v>462.87189999999998</v>
      </c>
      <c r="F249">
        <v>162.79390000000001</v>
      </c>
      <c r="K249">
        <v>247</v>
      </c>
    </row>
    <row r="250" spans="1:11" x14ac:dyDescent="0.25">
      <c r="A250">
        <v>457.00020000000001</v>
      </c>
      <c r="B250">
        <v>379.23379999999997</v>
      </c>
      <c r="C250">
        <v>301.96640000000002</v>
      </c>
      <c r="D250">
        <v>146.66650000000001</v>
      </c>
      <c r="E250">
        <v>464.32679999999999</v>
      </c>
      <c r="F250">
        <v>163.02549999999999</v>
      </c>
      <c r="K250">
        <v>248</v>
      </c>
    </row>
    <row r="251" spans="1:11" x14ac:dyDescent="0.25">
      <c r="A251">
        <v>458.65129999999999</v>
      </c>
      <c r="B251">
        <v>380.50299999999999</v>
      </c>
      <c r="C251">
        <v>302.94</v>
      </c>
      <c r="D251">
        <v>147.00149999999999</v>
      </c>
      <c r="E251">
        <v>465.72649999999999</v>
      </c>
      <c r="F251">
        <v>163.28149999999999</v>
      </c>
      <c r="K251">
        <v>249</v>
      </c>
    </row>
    <row r="252" spans="1:11" x14ac:dyDescent="0.25">
      <c r="A252">
        <v>460.21620000000001</v>
      </c>
      <c r="B252">
        <v>381.80990000000003</v>
      </c>
      <c r="C252">
        <v>303.8544</v>
      </c>
      <c r="D252">
        <v>147.3228</v>
      </c>
      <c r="E252">
        <v>467.11369999999999</v>
      </c>
      <c r="F252">
        <v>163.4307</v>
      </c>
      <c r="K252">
        <v>250</v>
      </c>
    </row>
    <row r="253" spans="1:11" x14ac:dyDescent="0.25">
      <c r="A253">
        <v>461.76089999999999</v>
      </c>
      <c r="B253">
        <v>383.0181</v>
      </c>
      <c r="C253">
        <v>304.79689999999999</v>
      </c>
      <c r="D253">
        <v>147.61060000000001</v>
      </c>
      <c r="E253">
        <v>468.50560000000002</v>
      </c>
      <c r="F253">
        <v>163.53700000000001</v>
      </c>
      <c r="K253">
        <v>251</v>
      </c>
    </row>
    <row r="254" spans="1:11" x14ac:dyDescent="0.25">
      <c r="A254">
        <v>463.23099999999999</v>
      </c>
      <c r="B254">
        <v>384.15429999999998</v>
      </c>
      <c r="C254">
        <v>305.6112</v>
      </c>
      <c r="D254">
        <v>147.86160000000001</v>
      </c>
      <c r="E254">
        <v>469.79590000000002</v>
      </c>
      <c r="F254">
        <v>163.59960000000001</v>
      </c>
      <c r="K254">
        <v>252</v>
      </c>
    </row>
    <row r="255" spans="1:11" x14ac:dyDescent="0.25">
      <c r="A255">
        <v>464.62360000000001</v>
      </c>
      <c r="B255">
        <v>385.23399999999998</v>
      </c>
      <c r="C255">
        <v>306.41840000000002</v>
      </c>
      <c r="D255">
        <v>148.0883</v>
      </c>
      <c r="E255">
        <v>471.04039999999998</v>
      </c>
      <c r="F255">
        <v>163.61940000000001</v>
      </c>
      <c r="K255">
        <v>253</v>
      </c>
    </row>
    <row r="256" spans="1:11" x14ac:dyDescent="0.25">
      <c r="A256">
        <v>466.00170000000003</v>
      </c>
      <c r="B256">
        <v>386.31479999999999</v>
      </c>
      <c r="C256">
        <v>307.18270000000001</v>
      </c>
      <c r="D256">
        <v>148.22630000000001</v>
      </c>
      <c r="E256">
        <v>472.21910000000003</v>
      </c>
      <c r="F256">
        <v>163.61279999999999</v>
      </c>
      <c r="K256">
        <v>254</v>
      </c>
    </row>
    <row r="257" spans="1:11" x14ac:dyDescent="0.25">
      <c r="A257">
        <v>467.3338</v>
      </c>
      <c r="B257">
        <v>387.31259999999997</v>
      </c>
      <c r="C257">
        <v>307.86110000000002</v>
      </c>
      <c r="D257">
        <v>148.3338</v>
      </c>
      <c r="E257">
        <v>473.35750000000002</v>
      </c>
      <c r="F257">
        <v>163.56209999999999</v>
      </c>
      <c r="K257">
        <v>255</v>
      </c>
    </row>
    <row r="258" spans="1:11" x14ac:dyDescent="0.25">
      <c r="A258">
        <v>468.61189999999999</v>
      </c>
      <c r="B258">
        <v>388.27820000000003</v>
      </c>
      <c r="C258">
        <v>308.428</v>
      </c>
      <c r="D258">
        <v>148.37370000000001</v>
      </c>
      <c r="E258">
        <v>474.4828</v>
      </c>
      <c r="F258">
        <v>163.44739999999999</v>
      </c>
      <c r="K258">
        <v>256</v>
      </c>
    </row>
    <row r="259" spans="1:11" x14ac:dyDescent="0.25">
      <c r="A259">
        <v>469.80119999999999</v>
      </c>
      <c r="B259">
        <v>389.19490000000002</v>
      </c>
      <c r="C259">
        <v>309.04660000000001</v>
      </c>
      <c r="D259">
        <v>148.40860000000001</v>
      </c>
      <c r="E259">
        <v>475.5308</v>
      </c>
      <c r="F259">
        <v>163.26390000000001</v>
      </c>
      <c r="K259">
        <v>257</v>
      </c>
    </row>
    <row r="260" spans="1:11" x14ac:dyDescent="0.25">
      <c r="A260">
        <v>470.9787</v>
      </c>
      <c r="B260">
        <v>390.08530000000002</v>
      </c>
      <c r="C260">
        <v>309.64580000000001</v>
      </c>
      <c r="D260">
        <v>148.321</v>
      </c>
      <c r="E260">
        <v>476.51530000000002</v>
      </c>
      <c r="F260">
        <v>163.0067</v>
      </c>
      <c r="K260">
        <v>258</v>
      </c>
    </row>
    <row r="261" spans="1:11" x14ac:dyDescent="0.25">
      <c r="A261">
        <v>472.10449999999997</v>
      </c>
      <c r="B261">
        <v>390.87830000000002</v>
      </c>
      <c r="C261">
        <v>310.084</v>
      </c>
      <c r="D261">
        <v>148.2216</v>
      </c>
      <c r="E261">
        <v>477.42410000000001</v>
      </c>
      <c r="F261">
        <v>162.76320000000001</v>
      </c>
      <c r="K261">
        <v>259</v>
      </c>
    </row>
    <row r="262" spans="1:11" x14ac:dyDescent="0.25">
      <c r="A262">
        <v>473.2097</v>
      </c>
      <c r="B262">
        <v>391.66789999999997</v>
      </c>
      <c r="C262">
        <v>310.53379999999999</v>
      </c>
      <c r="D262">
        <v>148.03720000000001</v>
      </c>
      <c r="E262">
        <v>478.35509999999999</v>
      </c>
      <c r="F262">
        <v>162.40260000000001</v>
      </c>
      <c r="K262">
        <v>260</v>
      </c>
    </row>
    <row r="263" spans="1:11" x14ac:dyDescent="0.25">
      <c r="A263">
        <v>474.16719999999998</v>
      </c>
      <c r="B263">
        <v>392.41609999999997</v>
      </c>
      <c r="C263">
        <v>310.86020000000002</v>
      </c>
      <c r="D263">
        <v>147.87549999999999</v>
      </c>
      <c r="E263">
        <v>479.20859999999999</v>
      </c>
      <c r="F263">
        <v>161.95820000000001</v>
      </c>
      <c r="K263">
        <v>261</v>
      </c>
    </row>
    <row r="264" spans="1:11" x14ac:dyDescent="0.25">
      <c r="A264">
        <v>475.11939999999998</v>
      </c>
      <c r="B264">
        <v>393.07069999999999</v>
      </c>
      <c r="C264">
        <v>311.21249999999998</v>
      </c>
      <c r="D264">
        <v>147.69970000000001</v>
      </c>
      <c r="E264">
        <v>480.06599999999997</v>
      </c>
      <c r="F264">
        <v>161.37180000000001</v>
      </c>
      <c r="K264">
        <v>262</v>
      </c>
    </row>
    <row r="265" spans="1:11" x14ac:dyDescent="0.25">
      <c r="A265">
        <v>476.00459999999998</v>
      </c>
      <c r="B265">
        <v>393.69170000000003</v>
      </c>
      <c r="C265">
        <v>311.46190000000001</v>
      </c>
      <c r="D265">
        <v>147.3819</v>
      </c>
      <c r="E265">
        <v>480.80349999999999</v>
      </c>
      <c r="F265">
        <v>160.86660000000001</v>
      </c>
      <c r="K265">
        <v>263</v>
      </c>
    </row>
    <row r="266" spans="1:11" x14ac:dyDescent="0.25">
      <c r="A266">
        <v>476.82530000000003</v>
      </c>
      <c r="B266">
        <v>394.26690000000002</v>
      </c>
      <c r="C266">
        <v>311.70960000000002</v>
      </c>
      <c r="D266">
        <v>147.0264</v>
      </c>
      <c r="E266">
        <v>481.47519999999997</v>
      </c>
      <c r="F266">
        <v>160.24459999999999</v>
      </c>
      <c r="K266">
        <v>264</v>
      </c>
    </row>
    <row r="267" spans="1:11" x14ac:dyDescent="0.25">
      <c r="A267">
        <v>477.54140000000001</v>
      </c>
      <c r="B267">
        <v>394.75009999999997</v>
      </c>
      <c r="C267">
        <v>311.92090000000002</v>
      </c>
      <c r="D267">
        <v>146.58959999999999</v>
      </c>
      <c r="E267">
        <v>482.08870000000002</v>
      </c>
      <c r="F267">
        <v>159.59739999999999</v>
      </c>
      <c r="K267">
        <v>265</v>
      </c>
    </row>
    <row r="268" spans="1:11" x14ac:dyDescent="0.25">
      <c r="A268">
        <v>478.23129999999998</v>
      </c>
      <c r="B268">
        <v>395.10300000000001</v>
      </c>
      <c r="C268">
        <v>312.03789999999998</v>
      </c>
      <c r="D268">
        <v>146.01159999999999</v>
      </c>
      <c r="E268">
        <v>482.67880000000002</v>
      </c>
      <c r="F268">
        <v>158.85069999999999</v>
      </c>
      <c r="K268">
        <v>266</v>
      </c>
    </row>
    <row r="269" spans="1:11" x14ac:dyDescent="0.25">
      <c r="A269">
        <v>478.97289999999998</v>
      </c>
      <c r="B269">
        <v>395.42790000000002</v>
      </c>
      <c r="C269">
        <v>312.02980000000002</v>
      </c>
      <c r="D269">
        <v>145.32409999999999</v>
      </c>
      <c r="E269">
        <v>483.0607</v>
      </c>
      <c r="F269">
        <v>158.17060000000001</v>
      </c>
      <c r="K269">
        <v>267</v>
      </c>
    </row>
    <row r="270" spans="1:11" x14ac:dyDescent="0.25">
      <c r="A270">
        <v>479.6037</v>
      </c>
      <c r="B270">
        <v>395.72370000000001</v>
      </c>
      <c r="C270">
        <v>311.99079999999998</v>
      </c>
      <c r="D270">
        <v>144.58080000000001</v>
      </c>
      <c r="E270">
        <v>483.49020000000002</v>
      </c>
      <c r="F270">
        <v>157.2687</v>
      </c>
      <c r="K270">
        <v>268</v>
      </c>
    </row>
    <row r="271" spans="1:11" x14ac:dyDescent="0.25">
      <c r="A271">
        <v>480.17469999999997</v>
      </c>
      <c r="B271">
        <v>395.95490000000001</v>
      </c>
      <c r="C271">
        <v>311.83730000000003</v>
      </c>
      <c r="D271">
        <v>143.84800000000001</v>
      </c>
      <c r="E271">
        <v>483.80259999999998</v>
      </c>
      <c r="F271">
        <v>156.21279999999999</v>
      </c>
      <c r="K271">
        <v>269</v>
      </c>
    </row>
    <row r="272" spans="1:11" x14ac:dyDescent="0.25">
      <c r="A272">
        <v>480.69690000000003</v>
      </c>
      <c r="B272">
        <v>396.11840000000001</v>
      </c>
      <c r="C272">
        <v>311.5428</v>
      </c>
      <c r="D272">
        <v>142.893</v>
      </c>
      <c r="E272">
        <v>484.04259999999999</v>
      </c>
      <c r="F272">
        <v>154.5771</v>
      </c>
      <c r="K272">
        <v>270</v>
      </c>
    </row>
    <row r="273" spans="1:11" x14ac:dyDescent="0.25">
      <c r="A273">
        <v>481.23099999999999</v>
      </c>
      <c r="B273">
        <v>396.22669999999999</v>
      </c>
      <c r="C273">
        <v>311.1746</v>
      </c>
      <c r="D273">
        <v>141.82900000000001</v>
      </c>
      <c r="E273">
        <v>484.19130000000001</v>
      </c>
      <c r="F273">
        <v>153.2653</v>
      </c>
      <c r="K273">
        <v>271</v>
      </c>
    </row>
    <row r="274" spans="1:11" x14ac:dyDescent="0.25">
      <c r="A274">
        <v>481.5351</v>
      </c>
      <c r="B274">
        <v>396.18599999999998</v>
      </c>
      <c r="C274">
        <v>310.71460000000002</v>
      </c>
      <c r="D274">
        <v>140.71889999999999</v>
      </c>
      <c r="E274">
        <v>484.3596</v>
      </c>
      <c r="F274">
        <v>151.93799999999999</v>
      </c>
      <c r="K274">
        <v>272</v>
      </c>
    </row>
    <row r="275" spans="1:11" x14ac:dyDescent="0.25">
      <c r="A275">
        <v>481.8098</v>
      </c>
      <c r="B275">
        <v>396.03140000000002</v>
      </c>
      <c r="C275">
        <v>310.35469999999998</v>
      </c>
      <c r="D275">
        <v>139.6233</v>
      </c>
      <c r="E275">
        <v>484.36489999999998</v>
      </c>
      <c r="F275">
        <v>150.67240000000001</v>
      </c>
      <c r="K275">
        <v>273</v>
      </c>
    </row>
    <row r="276" spans="1:11" x14ac:dyDescent="0.25">
      <c r="A276">
        <v>481.87290000000002</v>
      </c>
      <c r="B276">
        <v>395.6841</v>
      </c>
      <c r="C276">
        <v>309.83499999999998</v>
      </c>
      <c r="D276">
        <v>138.47980000000001</v>
      </c>
      <c r="E276">
        <v>484.31270000000001</v>
      </c>
      <c r="F276">
        <v>149.398</v>
      </c>
      <c r="K276">
        <v>274</v>
      </c>
    </row>
    <row r="277" spans="1:11" x14ac:dyDescent="0.25">
      <c r="A277">
        <v>481.87700000000001</v>
      </c>
      <c r="B277">
        <v>395.29689999999999</v>
      </c>
      <c r="C277">
        <v>309.23020000000002</v>
      </c>
      <c r="D277">
        <v>137.26150000000001</v>
      </c>
      <c r="E277">
        <v>484.18110000000001</v>
      </c>
      <c r="F277">
        <v>147.44460000000001</v>
      </c>
      <c r="K277">
        <v>275</v>
      </c>
    </row>
    <row r="278" spans="1:11" x14ac:dyDescent="0.25">
      <c r="A278">
        <v>481.78410000000002</v>
      </c>
      <c r="B278">
        <v>394.83800000000002</v>
      </c>
      <c r="C278">
        <v>308.56009999999998</v>
      </c>
      <c r="D278">
        <v>136.25989999999999</v>
      </c>
      <c r="E278">
        <v>483.96910000000003</v>
      </c>
      <c r="K278">
        <v>276</v>
      </c>
    </row>
    <row r="279" spans="1:11" x14ac:dyDescent="0.25">
      <c r="A279">
        <v>481.4436</v>
      </c>
      <c r="B279">
        <v>394.3501</v>
      </c>
      <c r="C279">
        <v>307.76580000000001</v>
      </c>
      <c r="D279">
        <v>135.0438</v>
      </c>
      <c r="E279">
        <v>483.73259999999999</v>
      </c>
      <c r="K279">
        <v>277</v>
      </c>
    </row>
    <row r="280" spans="1:11" x14ac:dyDescent="0.25">
      <c r="A280">
        <v>481.09050000000002</v>
      </c>
      <c r="B280">
        <v>393.89269999999999</v>
      </c>
      <c r="C280">
        <v>306.76010000000002</v>
      </c>
      <c r="D280">
        <v>133.69239999999999</v>
      </c>
      <c r="E280">
        <v>483.2894</v>
      </c>
      <c r="K280">
        <v>278</v>
      </c>
    </row>
    <row r="281" spans="1:11" x14ac:dyDescent="0.25">
      <c r="A281">
        <v>480.7054</v>
      </c>
      <c r="B281">
        <v>393.34160000000003</v>
      </c>
      <c r="C281">
        <v>305.93099999999998</v>
      </c>
      <c r="D281">
        <v>132.2353</v>
      </c>
      <c r="E281">
        <v>482.72359999999998</v>
      </c>
      <c r="K281">
        <v>279</v>
      </c>
    </row>
    <row r="282" spans="1:11" x14ac:dyDescent="0.25">
      <c r="A282">
        <v>480.21469999999999</v>
      </c>
      <c r="B282">
        <v>392.75569999999999</v>
      </c>
      <c r="C282">
        <v>305.00020000000001</v>
      </c>
      <c r="D282">
        <v>130.63659999999999</v>
      </c>
      <c r="E282">
        <v>482.09370000000001</v>
      </c>
      <c r="K282">
        <v>280</v>
      </c>
    </row>
    <row r="283" spans="1:11" x14ac:dyDescent="0.25">
      <c r="A283">
        <v>479.65300000000002</v>
      </c>
      <c r="B283">
        <v>391.96050000000002</v>
      </c>
      <c r="C283">
        <v>303.93290000000002</v>
      </c>
      <c r="D283">
        <v>128.62200000000001</v>
      </c>
      <c r="E283">
        <v>481.58089999999999</v>
      </c>
      <c r="K283">
        <v>281</v>
      </c>
    </row>
    <row r="284" spans="1:11" x14ac:dyDescent="0.25">
      <c r="A284">
        <v>479.11739999999998</v>
      </c>
      <c r="B284">
        <v>391.07639999999998</v>
      </c>
      <c r="C284">
        <v>302.85899999999998</v>
      </c>
      <c r="D284">
        <v>126.5064</v>
      </c>
      <c r="E284">
        <v>480.91480000000001</v>
      </c>
      <c r="K284">
        <v>282</v>
      </c>
    </row>
    <row r="285" spans="1:11" x14ac:dyDescent="0.25">
      <c r="A285">
        <v>478.27640000000002</v>
      </c>
      <c r="B285">
        <v>390.11219999999997</v>
      </c>
      <c r="C285">
        <v>301.61880000000002</v>
      </c>
      <c r="D285">
        <v>124.3721</v>
      </c>
      <c r="E285">
        <v>480.0693</v>
      </c>
      <c r="K285">
        <v>283</v>
      </c>
    </row>
    <row r="286" spans="1:11" x14ac:dyDescent="0.25">
      <c r="A286">
        <v>477.54169999999999</v>
      </c>
      <c r="B286">
        <v>389.05189999999999</v>
      </c>
      <c r="C286">
        <v>300.3014</v>
      </c>
      <c r="E286">
        <v>478.97919999999999</v>
      </c>
      <c r="K286">
        <v>284</v>
      </c>
    </row>
    <row r="287" spans="1:11" x14ac:dyDescent="0.25">
      <c r="A287">
        <v>476.69970000000001</v>
      </c>
      <c r="B287">
        <v>387.78460000000001</v>
      </c>
      <c r="C287">
        <v>298.8843</v>
      </c>
      <c r="E287">
        <v>478.0127</v>
      </c>
      <c r="K287">
        <v>285</v>
      </c>
    </row>
    <row r="288" spans="1:11" x14ac:dyDescent="0.25">
      <c r="A288">
        <v>475.92079999999999</v>
      </c>
      <c r="B288">
        <v>386.43959999999998</v>
      </c>
      <c r="C288">
        <v>297.06290000000001</v>
      </c>
      <c r="E288">
        <v>476.92779999999999</v>
      </c>
      <c r="K288">
        <v>286</v>
      </c>
    </row>
    <row r="289" spans="1:11" x14ac:dyDescent="0.25">
      <c r="A289">
        <v>474.73360000000002</v>
      </c>
      <c r="B289">
        <v>385.00279999999998</v>
      </c>
      <c r="C289">
        <v>294.97059999999999</v>
      </c>
      <c r="E289">
        <v>475.71780000000001</v>
      </c>
      <c r="K289">
        <v>287</v>
      </c>
    </row>
    <row r="290" spans="1:11" x14ac:dyDescent="0.25">
      <c r="A290">
        <v>473.48410000000001</v>
      </c>
      <c r="B290">
        <v>383.57960000000003</v>
      </c>
      <c r="C290">
        <v>292.87630000000001</v>
      </c>
      <c r="E290">
        <v>474.30560000000003</v>
      </c>
      <c r="K290">
        <v>288</v>
      </c>
    </row>
    <row r="291" spans="1:11" x14ac:dyDescent="0.25">
      <c r="A291">
        <v>472.24669999999998</v>
      </c>
      <c r="B291">
        <v>381.95060000000001</v>
      </c>
      <c r="C291">
        <v>290.80840000000001</v>
      </c>
      <c r="E291">
        <v>472.93509999999998</v>
      </c>
      <c r="K291">
        <v>289</v>
      </c>
    </row>
    <row r="292" spans="1:11" x14ac:dyDescent="0.25">
      <c r="A292">
        <v>470.97120000000001</v>
      </c>
      <c r="B292">
        <v>379.8295</v>
      </c>
      <c r="C292">
        <v>288.75850000000003</v>
      </c>
      <c r="E292">
        <v>471.01670000000001</v>
      </c>
      <c r="K292">
        <v>290</v>
      </c>
    </row>
    <row r="293" spans="1:11" x14ac:dyDescent="0.25">
      <c r="A293">
        <v>469.58350000000002</v>
      </c>
      <c r="B293">
        <v>378.0745</v>
      </c>
      <c r="C293">
        <v>286.55099999999999</v>
      </c>
      <c r="E293">
        <v>469.28429999999997</v>
      </c>
      <c r="K293">
        <v>291</v>
      </c>
    </row>
    <row r="294" spans="1:11" x14ac:dyDescent="0.25">
      <c r="A294">
        <v>467.9812</v>
      </c>
      <c r="B294">
        <v>375.94940000000003</v>
      </c>
      <c r="C294">
        <v>284.2747</v>
      </c>
      <c r="E294">
        <v>466.95080000000002</v>
      </c>
      <c r="K294">
        <v>292</v>
      </c>
    </row>
    <row r="295" spans="1:11" x14ac:dyDescent="0.25">
      <c r="A295">
        <v>466.0061</v>
      </c>
      <c r="B295">
        <v>373.79169999999999</v>
      </c>
      <c r="C295">
        <v>281.64620000000002</v>
      </c>
      <c r="E295">
        <v>464.70620000000002</v>
      </c>
      <c r="K295">
        <v>293</v>
      </c>
    </row>
    <row r="296" spans="1:11" x14ac:dyDescent="0.25">
      <c r="A296">
        <v>464.17</v>
      </c>
      <c r="B296">
        <v>371.541</v>
      </c>
      <c r="C296">
        <v>278.9547</v>
      </c>
      <c r="E296">
        <v>462.41919999999999</v>
      </c>
      <c r="K296">
        <v>294</v>
      </c>
    </row>
    <row r="297" spans="1:11" x14ac:dyDescent="0.25">
      <c r="A297">
        <v>462.43700000000001</v>
      </c>
      <c r="B297">
        <v>368.91109999999998</v>
      </c>
      <c r="C297">
        <v>276.19929999999999</v>
      </c>
      <c r="E297">
        <v>460.26650000000001</v>
      </c>
      <c r="K297">
        <v>295</v>
      </c>
    </row>
    <row r="298" spans="1:11" x14ac:dyDescent="0.25">
      <c r="A298">
        <v>460.37240000000003</v>
      </c>
      <c r="B298">
        <v>366.19229999999999</v>
      </c>
      <c r="C298">
        <v>273.55919999999998</v>
      </c>
      <c r="E298">
        <v>457.9366</v>
      </c>
      <c r="K298">
        <v>296</v>
      </c>
    </row>
    <row r="299" spans="1:11" x14ac:dyDescent="0.25">
      <c r="A299">
        <v>457.28570000000002</v>
      </c>
      <c r="B299">
        <v>363.43619999999999</v>
      </c>
      <c r="C299">
        <v>270.6155</v>
      </c>
      <c r="E299">
        <v>455.20859999999999</v>
      </c>
      <c r="K299">
        <v>297</v>
      </c>
    </row>
    <row r="300" spans="1:11" x14ac:dyDescent="0.25">
      <c r="A300">
        <v>455.11040000000003</v>
      </c>
      <c r="B300">
        <v>360.31610000000001</v>
      </c>
      <c r="C300">
        <v>267.53050000000002</v>
      </c>
      <c r="E300">
        <v>453.22879999999998</v>
      </c>
      <c r="K300">
        <v>298</v>
      </c>
    </row>
    <row r="301" spans="1:11" x14ac:dyDescent="0.25">
      <c r="B301">
        <v>357.3605</v>
      </c>
      <c r="C301">
        <v>264.30860000000001</v>
      </c>
      <c r="E301">
        <v>449.82139999999998</v>
      </c>
      <c r="K301">
        <v>299</v>
      </c>
    </row>
    <row r="302" spans="1:11" x14ac:dyDescent="0.25">
      <c r="B302">
        <v>354.44049999999999</v>
      </c>
      <c r="C302">
        <v>260.50700000000001</v>
      </c>
      <c r="K302">
        <v>300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F56C-C388-4398-A02B-60BFCE88AF50}">
  <dimension ref="A1:M184"/>
  <sheetViews>
    <sheetView workbookViewId="0">
      <selection activeCell="E3" sqref="E3"/>
    </sheetView>
  </sheetViews>
  <sheetFormatPr defaultRowHeight="15" x14ac:dyDescent="0.25"/>
  <cols>
    <col min="8" max="8" width="12.85546875" bestFit="1" customWidth="1"/>
    <col min="9" max="9" width="11" bestFit="1" customWidth="1"/>
  </cols>
  <sheetData>
    <row r="1" spans="1:13" x14ac:dyDescent="0.25">
      <c r="B1" t="s">
        <v>22</v>
      </c>
    </row>
    <row r="2" spans="1:13" x14ac:dyDescent="0.25">
      <c r="A2" t="s">
        <v>21</v>
      </c>
      <c r="B2" t="s">
        <v>23</v>
      </c>
      <c r="C2" t="s">
        <v>24</v>
      </c>
      <c r="D2" t="s">
        <v>25</v>
      </c>
      <c r="E2" t="s">
        <v>26</v>
      </c>
      <c r="F2" s="3" t="s">
        <v>27</v>
      </c>
      <c r="G2" t="s">
        <v>28</v>
      </c>
      <c r="H2" t="s">
        <v>16</v>
      </c>
      <c r="I2" t="s">
        <v>31</v>
      </c>
      <c r="J2" s="3" t="s">
        <v>32</v>
      </c>
      <c r="K2" t="s">
        <v>40</v>
      </c>
      <c r="L2" t="s">
        <v>41</v>
      </c>
    </row>
    <row r="3" spans="1:13" x14ac:dyDescent="0.25">
      <c r="A3">
        <v>530</v>
      </c>
      <c r="B3">
        <v>604.87400000000002</v>
      </c>
      <c r="C3">
        <v>605.96699999999998</v>
      </c>
      <c r="D3">
        <v>608.46500000000003</v>
      </c>
      <c r="E3">
        <v>608.78599999999994</v>
      </c>
      <c r="F3" s="3">
        <f>AVERAGE(B3:E3)</f>
        <v>607.02300000000002</v>
      </c>
      <c r="G3">
        <f>STDEV(B3:E3)</f>
        <v>1.9079544019708494</v>
      </c>
      <c r="H3">
        <f t="shared" ref="H3:H8" si="0">F3*$C$36</f>
        <v>69.340237290000005</v>
      </c>
      <c r="I3">
        <v>69.5</v>
      </c>
      <c r="J3" s="4">
        <f>(H3-I3)/I3</f>
        <v>-2.2987440287769124E-3</v>
      </c>
      <c r="K3" s="5">
        <f>F3/1660539.04*42875</f>
        <v>15.673290719500338</v>
      </c>
      <c r="L3">
        <f>I3/1660539.04*42875/$C$36</f>
        <v>15.709402614957122</v>
      </c>
      <c r="M3">
        <f>K3*(10^30)*0.11423/((6.022*10^23)*(35^3))</f>
        <v>69.341859203853076</v>
      </c>
    </row>
    <row r="4" spans="1:13" x14ac:dyDescent="0.25">
      <c r="A4">
        <v>500</v>
      </c>
      <c r="F4" s="3" t="e">
        <f t="shared" ref="F4:F8" si="1">AVERAGE(B4:E4)</f>
        <v>#DIV/0!</v>
      </c>
      <c r="G4" t="e">
        <f t="shared" ref="G4:G8" si="2">STDEV(B4:E4)</f>
        <v>#DIV/0!</v>
      </c>
      <c r="H4" t="e">
        <f t="shared" si="0"/>
        <v>#DIV/0!</v>
      </c>
      <c r="I4">
        <v>38.96</v>
      </c>
      <c r="J4" s="4" t="e">
        <f t="shared" ref="J4:J8" si="3">(H4-I4)/I4</f>
        <v>#DIV/0!</v>
      </c>
      <c r="K4" s="2" t="e">
        <f t="shared" ref="K4:K17" si="4">F4/1660539.04*42875</f>
        <v>#DIV/0!</v>
      </c>
      <c r="L4">
        <v>7</v>
      </c>
    </row>
    <row r="5" spans="1:13" x14ac:dyDescent="0.25">
      <c r="A5">
        <v>470</v>
      </c>
      <c r="F5" s="3" t="e">
        <f t="shared" si="1"/>
        <v>#DIV/0!</v>
      </c>
      <c r="G5" t="e">
        <f t="shared" si="2"/>
        <v>#DIV/0!</v>
      </c>
      <c r="H5" t="e">
        <f t="shared" si="0"/>
        <v>#DIV/0!</v>
      </c>
      <c r="I5">
        <v>22.67</v>
      </c>
      <c r="J5" s="4" t="e">
        <f t="shared" si="3"/>
        <v>#DIV/0!</v>
      </c>
      <c r="K5" s="2" t="e">
        <f t="shared" si="4"/>
        <v>#DIV/0!</v>
      </c>
      <c r="L5">
        <v>4</v>
      </c>
    </row>
    <row r="6" spans="1:13" x14ac:dyDescent="0.25">
      <c r="A6">
        <v>440</v>
      </c>
      <c r="F6" s="3" t="e">
        <f t="shared" si="1"/>
        <v>#DIV/0!</v>
      </c>
      <c r="G6" t="e">
        <f t="shared" si="2"/>
        <v>#DIV/0!</v>
      </c>
      <c r="H6" t="e">
        <f t="shared" si="0"/>
        <v>#DIV/0!</v>
      </c>
      <c r="I6">
        <v>12.59</v>
      </c>
      <c r="J6" s="4" t="e">
        <f t="shared" si="3"/>
        <v>#DIV/0!</v>
      </c>
      <c r="K6" s="2" t="e">
        <f>F6/1660539.04*42875</f>
        <v>#DIV/0!</v>
      </c>
      <c r="L6">
        <v>2</v>
      </c>
    </row>
    <row r="7" spans="1:13" x14ac:dyDescent="0.25">
      <c r="A7">
        <v>410</v>
      </c>
      <c r="F7" s="3" t="e">
        <f t="shared" si="1"/>
        <v>#DIV/0!</v>
      </c>
      <c r="G7" t="e">
        <f t="shared" si="2"/>
        <v>#DIV/0!</v>
      </c>
      <c r="H7" t="e">
        <f t="shared" si="0"/>
        <v>#DIV/0!</v>
      </c>
      <c r="I7">
        <v>6.54</v>
      </c>
      <c r="J7" s="4" t="e">
        <f t="shared" si="3"/>
        <v>#DIV/0!</v>
      </c>
      <c r="K7" s="2" t="e">
        <f t="shared" si="4"/>
        <v>#DIV/0!</v>
      </c>
      <c r="L7">
        <v>1</v>
      </c>
    </row>
    <row r="8" spans="1:13" x14ac:dyDescent="0.25">
      <c r="A8">
        <v>380</v>
      </c>
      <c r="F8" s="3" t="e">
        <f t="shared" si="1"/>
        <v>#DIV/0!</v>
      </c>
      <c r="G8" t="e">
        <f t="shared" si="2"/>
        <v>#DIV/0!</v>
      </c>
      <c r="H8" t="e">
        <f t="shared" si="0"/>
        <v>#DIV/0!</v>
      </c>
      <c r="I8">
        <v>3.09</v>
      </c>
      <c r="J8" s="4" t="e">
        <f t="shared" si="3"/>
        <v>#DIV/0!</v>
      </c>
      <c r="K8" s="2" t="e">
        <f t="shared" si="4"/>
        <v>#DIV/0!</v>
      </c>
      <c r="L8">
        <v>0</v>
      </c>
    </row>
    <row r="9" spans="1:13" x14ac:dyDescent="0.25">
      <c r="F9" s="3"/>
      <c r="J9" s="3"/>
      <c r="K9" s="2"/>
    </row>
    <row r="10" spans="1:13" x14ac:dyDescent="0.25">
      <c r="B10" t="s">
        <v>29</v>
      </c>
      <c r="F10" s="3"/>
      <c r="J10" s="3"/>
      <c r="K10" s="2"/>
    </row>
    <row r="11" spans="1:13" x14ac:dyDescent="0.25">
      <c r="B11" t="s">
        <v>23</v>
      </c>
      <c r="C11" t="s">
        <v>24</v>
      </c>
      <c r="D11" t="s">
        <v>25</v>
      </c>
      <c r="E11" t="s">
        <v>26</v>
      </c>
      <c r="F11" s="3" t="s">
        <v>27</v>
      </c>
      <c r="G11" t="s">
        <v>28</v>
      </c>
      <c r="H11" t="s">
        <v>16</v>
      </c>
      <c r="I11" t="s">
        <v>31</v>
      </c>
      <c r="J11" s="3" t="s">
        <v>32</v>
      </c>
      <c r="K11" s="2"/>
    </row>
    <row r="12" spans="1:13" x14ac:dyDescent="0.25">
      <c r="A12">
        <v>530</v>
      </c>
      <c r="B12">
        <v>3881.44</v>
      </c>
      <c r="C12">
        <v>3854.58</v>
      </c>
      <c r="D12">
        <v>3878.14</v>
      </c>
      <c r="E12">
        <v>3862.12</v>
      </c>
      <c r="F12" s="3">
        <f>AVERAGE(B12:E12)</f>
        <v>3869.0699999999997</v>
      </c>
      <c r="G12">
        <f>STDEV(B12:E12)</f>
        <v>12.826332289473905</v>
      </c>
      <c r="H12">
        <f t="shared" ref="H12:H17" si="5">F12*$C$36</f>
        <v>441.96386609999996</v>
      </c>
      <c r="I12">
        <v>442</v>
      </c>
      <c r="J12" s="4">
        <f>(H12-I12)/I12</f>
        <v>-8.1750904977462592E-5</v>
      </c>
      <c r="K12" s="2">
        <f t="shared" si="4"/>
        <v>99.899112429178402</v>
      </c>
      <c r="L12">
        <v>103</v>
      </c>
    </row>
    <row r="13" spans="1:13" x14ac:dyDescent="0.25">
      <c r="A13">
        <v>500</v>
      </c>
      <c r="F13" s="3" t="e">
        <f t="shared" ref="F13:F17" si="6">AVERAGE(B13:E13)</f>
        <v>#DIV/0!</v>
      </c>
      <c r="G13" t="e">
        <f t="shared" ref="G13:G17" si="7">STDEV(B13:E13)</f>
        <v>#DIV/0!</v>
      </c>
      <c r="H13" t="e">
        <f t="shared" si="5"/>
        <v>#DIV/0!</v>
      </c>
      <c r="I13">
        <v>497</v>
      </c>
      <c r="J13" s="4" t="e">
        <f t="shared" ref="J13:J17" si="8">(H13-I13)/I13</f>
        <v>#DIV/0!</v>
      </c>
      <c r="K13" s="2" t="e">
        <f t="shared" si="4"/>
        <v>#DIV/0!</v>
      </c>
      <c r="L13">
        <v>114</v>
      </c>
      <c r="M13">
        <f>M12*C36*1660539.04/42875</f>
        <v>0</v>
      </c>
    </row>
    <row r="14" spans="1:13" x14ac:dyDescent="0.25">
      <c r="A14">
        <v>470</v>
      </c>
      <c r="F14" s="3" t="e">
        <f t="shared" si="6"/>
        <v>#DIV/0!</v>
      </c>
      <c r="G14" t="e">
        <f t="shared" si="7"/>
        <v>#DIV/0!</v>
      </c>
      <c r="H14" t="e">
        <f t="shared" si="5"/>
        <v>#DIV/0!</v>
      </c>
      <c r="I14">
        <v>539</v>
      </c>
      <c r="J14" s="4" t="e">
        <f t="shared" si="8"/>
        <v>#DIV/0!</v>
      </c>
      <c r="K14" s="2" t="e">
        <f t="shared" si="4"/>
        <v>#DIV/0!</v>
      </c>
      <c r="L14">
        <v>122</v>
      </c>
    </row>
    <row r="15" spans="1:13" x14ac:dyDescent="0.25">
      <c r="A15">
        <v>440</v>
      </c>
      <c r="F15" s="3" t="e">
        <f t="shared" si="6"/>
        <v>#DIV/0!</v>
      </c>
      <c r="G15" t="e">
        <f t="shared" si="7"/>
        <v>#DIV/0!</v>
      </c>
      <c r="H15" t="e">
        <f t="shared" si="5"/>
        <v>#DIV/0!</v>
      </c>
      <c r="I15">
        <v>574</v>
      </c>
      <c r="J15" s="4" t="e">
        <f t="shared" si="8"/>
        <v>#DIV/0!</v>
      </c>
      <c r="K15" s="2" t="e">
        <f t="shared" si="4"/>
        <v>#DIV/0!</v>
      </c>
      <c r="L15">
        <v>130</v>
      </c>
    </row>
    <row r="16" spans="1:13" x14ac:dyDescent="0.25">
      <c r="A16">
        <v>410</v>
      </c>
      <c r="F16" s="3" t="e">
        <f t="shared" si="6"/>
        <v>#DIV/0!</v>
      </c>
      <c r="G16" t="e">
        <f t="shared" si="7"/>
        <v>#DIV/0!</v>
      </c>
      <c r="H16" t="e">
        <f t="shared" si="5"/>
        <v>#DIV/0!</v>
      </c>
      <c r="I16">
        <v>606</v>
      </c>
      <c r="J16" s="4" t="e">
        <f t="shared" si="8"/>
        <v>#DIV/0!</v>
      </c>
      <c r="K16" s="2" t="e">
        <f t="shared" si="4"/>
        <v>#DIV/0!</v>
      </c>
      <c r="L16">
        <f>AVERAGE(139,136,137,137)</f>
        <v>137.25</v>
      </c>
    </row>
    <row r="17" spans="1:12" x14ac:dyDescent="0.25">
      <c r="A17">
        <v>380</v>
      </c>
      <c r="F17" s="3" t="e">
        <f t="shared" si="6"/>
        <v>#DIV/0!</v>
      </c>
      <c r="G17" t="e">
        <f t="shared" si="7"/>
        <v>#DIV/0!</v>
      </c>
      <c r="H17" t="e">
        <f t="shared" si="5"/>
        <v>#DIV/0!</v>
      </c>
      <c r="I17">
        <v>633</v>
      </c>
      <c r="J17" s="4" t="e">
        <f t="shared" si="8"/>
        <v>#DIV/0!</v>
      </c>
      <c r="K17" s="2" t="e">
        <f t="shared" si="4"/>
        <v>#DIV/0!</v>
      </c>
      <c r="L17">
        <f>AVERAGE(144,143,144,144)</f>
        <v>143.75</v>
      </c>
    </row>
    <row r="19" spans="1:12" x14ac:dyDescent="0.25">
      <c r="B19" t="s">
        <v>42</v>
      </c>
    </row>
    <row r="20" spans="1:12" x14ac:dyDescent="0.25">
      <c r="B20" t="s">
        <v>23</v>
      </c>
      <c r="C20" t="s">
        <v>24</v>
      </c>
      <c r="D20" t="s">
        <v>25</v>
      </c>
      <c r="E20" t="s">
        <v>26</v>
      </c>
      <c r="F20" s="3" t="s">
        <v>27</v>
      </c>
      <c r="G20" t="s">
        <v>28</v>
      </c>
      <c r="H20" t="s">
        <v>43</v>
      </c>
      <c r="I20" s="3" t="s">
        <v>32</v>
      </c>
    </row>
    <row r="21" spans="1:12" x14ac:dyDescent="0.25">
      <c r="A21">
        <v>530</v>
      </c>
      <c r="B21">
        <v>1.6618299999999999</v>
      </c>
      <c r="C21">
        <v>1.6618299999999999</v>
      </c>
      <c r="D21">
        <v>1.6536200000000001</v>
      </c>
      <c r="E21">
        <v>1.65116</v>
      </c>
      <c r="F21" s="3">
        <f>AVERAGE(B21:E21)</f>
        <v>1.6571100000000001</v>
      </c>
      <c r="G21">
        <f>STDEV(B21:E21)</f>
        <v>5.5419431008747076E-3</v>
      </c>
      <c r="H21">
        <v>1.6559999999999999</v>
      </c>
      <c r="I21" s="4">
        <f>(F21-H21)/H21</f>
        <v>6.7028985507256431E-4</v>
      </c>
    </row>
    <row r="22" spans="1:12" x14ac:dyDescent="0.25">
      <c r="A22">
        <v>500</v>
      </c>
      <c r="F22" s="3" t="e">
        <f t="shared" ref="F22:F26" si="9">AVERAGE(B22:E22)</f>
        <v>#DIV/0!</v>
      </c>
      <c r="G22" t="e">
        <f t="shared" ref="G22:G26" si="10">STDEV(B22:E22)</f>
        <v>#DIV/0!</v>
      </c>
      <c r="H22">
        <v>1.0529999999999999</v>
      </c>
      <c r="I22" s="4" t="e">
        <f t="shared" ref="I22:I26" si="11">(F22-H22)/H22</f>
        <v>#DIV/0!</v>
      </c>
    </row>
    <row r="23" spans="1:12" x14ac:dyDescent="0.25">
      <c r="A23">
        <v>470</v>
      </c>
      <c r="F23" s="3" t="e">
        <f t="shared" si="9"/>
        <v>#DIV/0!</v>
      </c>
      <c r="G23" t="e">
        <f t="shared" si="10"/>
        <v>#DIV/0!</v>
      </c>
      <c r="H23">
        <v>0.63600000000000001</v>
      </c>
      <c r="I23" s="4" t="e">
        <f t="shared" si="11"/>
        <v>#DIV/0!</v>
      </c>
    </row>
    <row r="24" spans="1:12" x14ac:dyDescent="0.25">
      <c r="A24">
        <v>440</v>
      </c>
      <c r="F24" s="3" t="e">
        <f t="shared" si="9"/>
        <v>#DIV/0!</v>
      </c>
      <c r="G24" t="e">
        <f t="shared" si="10"/>
        <v>#DIV/0!</v>
      </c>
      <c r="H24">
        <v>0.35549999999999998</v>
      </c>
      <c r="I24" s="4" t="e">
        <f t="shared" si="11"/>
        <v>#DIV/0!</v>
      </c>
    </row>
    <row r="25" spans="1:12" x14ac:dyDescent="0.25">
      <c r="A25">
        <v>410</v>
      </c>
      <c r="F25" s="3" t="e">
        <f t="shared" si="9"/>
        <v>#DIV/0!</v>
      </c>
      <c r="G25" t="e">
        <f t="shared" si="10"/>
        <v>#DIV/0!</v>
      </c>
      <c r="H25">
        <v>0.18099999999999999</v>
      </c>
      <c r="I25" s="4" t="e">
        <f t="shared" si="11"/>
        <v>#DIV/0!</v>
      </c>
    </row>
    <row r="26" spans="1:12" x14ac:dyDescent="0.25">
      <c r="A26">
        <v>380</v>
      </c>
      <c r="F26" s="3" t="e">
        <f t="shared" si="9"/>
        <v>#DIV/0!</v>
      </c>
      <c r="G26" t="e">
        <f t="shared" si="10"/>
        <v>#DIV/0!</v>
      </c>
      <c r="H26">
        <v>8.1900000000000001E-2</v>
      </c>
      <c r="I26" s="4" t="e">
        <f t="shared" si="11"/>
        <v>#DIV/0!</v>
      </c>
    </row>
    <row r="27" spans="1:12" x14ac:dyDescent="0.25">
      <c r="J27" s="6">
        <v>2.2429446966076259E-3</v>
      </c>
      <c r="K27" t="s">
        <v>53</v>
      </c>
    </row>
    <row r="28" spans="1:12" x14ac:dyDescent="0.25">
      <c r="J28" s="6">
        <v>6.0689468548303532E-4</v>
      </c>
      <c r="K28" t="s">
        <v>52</v>
      </c>
    </row>
    <row r="29" spans="1:12" x14ac:dyDescent="0.25">
      <c r="F29">
        <f>AVERAGE(G35:J35)</f>
        <v>69.453854784839251</v>
      </c>
      <c r="G29">
        <v>69.5</v>
      </c>
      <c r="H29" s="6">
        <f>(G29-F29)/G29</f>
        <v>6.6395993037048746E-4</v>
      </c>
    </row>
    <row r="30" spans="1:12" x14ac:dyDescent="0.25">
      <c r="G30">
        <v>442</v>
      </c>
    </row>
    <row r="32" spans="1:12" x14ac:dyDescent="0.25">
      <c r="F32" s="1" t="s">
        <v>48</v>
      </c>
      <c r="G32">
        <f>SUM(B39:B94)</f>
        <v>16628.131352370005</v>
      </c>
      <c r="H32">
        <f>SUM(F39:F94)</f>
        <v>16945.49338901298</v>
      </c>
      <c r="I32">
        <f>SUM(I39:I97)</f>
        <v>16149.292087684003</v>
      </c>
      <c r="J32">
        <f>SUM(L39:L96)</f>
        <v>15919.146533830024</v>
      </c>
    </row>
    <row r="33" spans="1:13" x14ac:dyDescent="0.25">
      <c r="F33" s="1" t="s">
        <v>49</v>
      </c>
      <c r="G33">
        <f>SUM(D39:D94)</f>
        <v>260130.06417165295</v>
      </c>
      <c r="H33">
        <f>SUM(G39:G94)</f>
        <v>265548.30481102533</v>
      </c>
      <c r="I33">
        <f>SUM(J39:J97)</f>
        <v>254121.30710002457</v>
      </c>
      <c r="J33">
        <f>SUM(M39:M96)</f>
        <v>250653.74176797183</v>
      </c>
    </row>
    <row r="34" spans="1:13" x14ac:dyDescent="0.25">
      <c r="F34" s="1" t="s">
        <v>50</v>
      </c>
      <c r="G34">
        <f>G33/G32</f>
        <v>15.643974578934071</v>
      </c>
      <c r="H34">
        <f>H33/H32</f>
        <v>15.670733139183778</v>
      </c>
      <c r="I34">
        <f>I33/I32</f>
        <v>15.735755209593743</v>
      </c>
      <c r="J34">
        <f>J33/J32</f>
        <v>15.745425876651346</v>
      </c>
    </row>
    <row r="35" spans="1:13" x14ac:dyDescent="0.25">
      <c r="F35" s="1" t="s">
        <v>50</v>
      </c>
      <c r="G35">
        <f>G34*1660539.04/42875*$C$36</f>
        <v>69.210539693006993</v>
      </c>
      <c r="H35">
        <f>H34*1660539.04/42875*$C$36</f>
        <v>69.328922293729434</v>
      </c>
      <c r="I35">
        <f>I34*1660539.04/42875*$C$36</f>
        <v>69.616586567429451</v>
      </c>
      <c r="J35">
        <f>J34*1660539.04/42875*$C$36</f>
        <v>69.659370585191112</v>
      </c>
    </row>
    <row r="36" spans="1:13" x14ac:dyDescent="0.25">
      <c r="B36" s="1" t="s">
        <v>30</v>
      </c>
      <c r="C36">
        <f>114.23/1000</f>
        <v>0.11423</v>
      </c>
      <c r="D36" t="s">
        <v>18</v>
      </c>
    </row>
    <row r="37" spans="1:13" x14ac:dyDescent="0.25">
      <c r="A37">
        <v>1</v>
      </c>
      <c r="B37">
        <v>55</v>
      </c>
      <c r="E37">
        <v>2</v>
      </c>
      <c r="F37">
        <v>55</v>
      </c>
      <c r="H37">
        <v>3</v>
      </c>
      <c r="I37">
        <v>58</v>
      </c>
      <c r="K37">
        <v>4</v>
      </c>
      <c r="L37">
        <v>57</v>
      </c>
    </row>
    <row r="38" spans="1:13" x14ac:dyDescent="0.25">
      <c r="A38" t="s">
        <v>45</v>
      </c>
      <c r="B38" t="s">
        <v>44</v>
      </c>
      <c r="C38" t="s">
        <v>46</v>
      </c>
      <c r="D38" t="s">
        <v>47</v>
      </c>
      <c r="E38" t="s">
        <v>45</v>
      </c>
      <c r="F38" s="1" t="s">
        <v>44</v>
      </c>
      <c r="G38" t="s">
        <v>47</v>
      </c>
      <c r="H38" t="s">
        <v>45</v>
      </c>
      <c r="I38" t="s">
        <v>44</v>
      </c>
      <c r="J38" t="s">
        <v>47</v>
      </c>
      <c r="K38" t="s">
        <v>51</v>
      </c>
      <c r="L38" t="s">
        <v>44</v>
      </c>
      <c r="M38" t="s">
        <v>47</v>
      </c>
    </row>
    <row r="39" spans="1:13" x14ac:dyDescent="0.25">
      <c r="A39">
        <v>0</v>
      </c>
      <c r="B39">
        <f>EXP(A39)</f>
        <v>1</v>
      </c>
      <c r="C39">
        <v>0</v>
      </c>
      <c r="D39">
        <f>C39*B39</f>
        <v>0</v>
      </c>
      <c r="E39">
        <v>0</v>
      </c>
      <c r="F39">
        <f>EXP(E39)</f>
        <v>1</v>
      </c>
      <c r="G39">
        <f>C39*F39</f>
        <v>0</v>
      </c>
      <c r="H39">
        <v>0</v>
      </c>
      <c r="I39">
        <f>EXP(H39)</f>
        <v>1</v>
      </c>
      <c r="J39">
        <f>C39*I39</f>
        <v>0</v>
      </c>
      <c r="K39">
        <v>0</v>
      </c>
      <c r="L39">
        <f>EXP(K39)</f>
        <v>1</v>
      </c>
      <c r="M39">
        <f>L39*C39</f>
        <v>0</v>
      </c>
    </row>
    <row r="40" spans="1:13" x14ac:dyDescent="0.25">
      <c r="A40">
        <v>1.97814</v>
      </c>
      <c r="B40">
        <f t="shared" ref="B40:B103" si="12">EXP(A40)</f>
        <v>7.2292840039413715</v>
      </c>
      <c r="C40">
        <v>1</v>
      </c>
      <c r="D40">
        <f t="shared" ref="D40:D103" si="13">C40*B40</f>
        <v>7.2292840039413715</v>
      </c>
      <c r="E40">
        <v>1.976</v>
      </c>
      <c r="F40">
        <f t="shared" ref="F40:F103" si="14">EXP(E40)</f>
        <v>7.2138298779855186</v>
      </c>
      <c r="G40">
        <f t="shared" ref="G40:G103" si="15">C40*F40</f>
        <v>7.2138298779855186</v>
      </c>
      <c r="H40">
        <v>1.97993</v>
      </c>
      <c r="I40">
        <f t="shared" ref="I40:I103" si="16">EXP(H40)</f>
        <v>7.2422360108963568</v>
      </c>
      <c r="J40">
        <f t="shared" ref="J40:J103" si="17">C40*I40</f>
        <v>7.2422360108963568</v>
      </c>
      <c r="K40">
        <v>1.96567</v>
      </c>
      <c r="L40">
        <f t="shared" ref="L40:L103" si="18">EXP(K40)</f>
        <v>7.139694583382691</v>
      </c>
      <c r="M40">
        <f t="shared" ref="M40:M103" si="19">L40*C40</f>
        <v>7.139694583382691</v>
      </c>
    </row>
    <row r="41" spans="1:13" x14ac:dyDescent="0.25">
      <c r="A41">
        <v>3.3214299999999999</v>
      </c>
      <c r="B41">
        <f t="shared" si="12"/>
        <v>27.699933154626443</v>
      </c>
      <c r="C41">
        <v>2</v>
      </c>
      <c r="D41">
        <f t="shared" si="13"/>
        <v>55.399866309252886</v>
      </c>
      <c r="E41">
        <v>3.3170899999999999</v>
      </c>
      <c r="F41">
        <f t="shared" si="14"/>
        <v>27.579975940179494</v>
      </c>
      <c r="G41">
        <f t="shared" si="15"/>
        <v>55.159951880358989</v>
      </c>
      <c r="H41">
        <v>3.3061199999999999</v>
      </c>
      <c r="I41">
        <f t="shared" si="16"/>
        <v>27.279077052047995</v>
      </c>
      <c r="J41">
        <f t="shared" si="17"/>
        <v>54.558154104095991</v>
      </c>
      <c r="K41">
        <v>3.3007399999999998</v>
      </c>
      <c r="L41">
        <f t="shared" si="18"/>
        <v>27.132709698731158</v>
      </c>
      <c r="M41">
        <f t="shared" si="19"/>
        <v>54.265419397462317</v>
      </c>
    </row>
    <row r="42" spans="1:13" x14ac:dyDescent="0.25">
      <c r="A42">
        <v>4.2992600000000003</v>
      </c>
      <c r="B42">
        <f t="shared" si="12"/>
        <v>73.64527602628506</v>
      </c>
      <c r="C42">
        <v>3</v>
      </c>
      <c r="D42">
        <f t="shared" si="13"/>
        <v>220.9358280788552</v>
      </c>
      <c r="E42">
        <v>4.30253</v>
      </c>
      <c r="F42">
        <f t="shared" si="14"/>
        <v>73.886490249205536</v>
      </c>
      <c r="G42">
        <f t="shared" si="15"/>
        <v>221.65947074761661</v>
      </c>
      <c r="H42">
        <v>4.2827500000000001</v>
      </c>
      <c r="I42">
        <f t="shared" si="16"/>
        <v>72.439374627077427</v>
      </c>
      <c r="J42">
        <f t="shared" si="17"/>
        <v>217.31812388123228</v>
      </c>
      <c r="K42">
        <v>4.2767299999999997</v>
      </c>
      <c r="L42">
        <f t="shared" si="18"/>
        <v>72.004599577755215</v>
      </c>
      <c r="M42">
        <f t="shared" si="19"/>
        <v>216.01379873326565</v>
      </c>
    </row>
    <row r="43" spans="1:13" x14ac:dyDescent="0.25">
      <c r="A43">
        <v>5.0428800000000003</v>
      </c>
      <c r="B43">
        <f t="shared" si="12"/>
        <v>154.91552990264813</v>
      </c>
      <c r="C43">
        <v>4</v>
      </c>
      <c r="D43">
        <f t="shared" si="13"/>
        <v>619.66211961059253</v>
      </c>
      <c r="E43">
        <v>5.0460599999999998</v>
      </c>
      <c r="F43">
        <f t="shared" si="14"/>
        <v>155.40894540258222</v>
      </c>
      <c r="G43">
        <f t="shared" si="15"/>
        <v>621.63578161032888</v>
      </c>
      <c r="H43">
        <v>5.0167000000000002</v>
      </c>
      <c r="I43">
        <f t="shared" si="16"/>
        <v>150.91247001995126</v>
      </c>
      <c r="J43">
        <f t="shared" si="17"/>
        <v>603.64988007980503</v>
      </c>
      <c r="K43">
        <v>5.0198900000000002</v>
      </c>
      <c r="L43">
        <f t="shared" si="18"/>
        <v>151.39464946664023</v>
      </c>
      <c r="M43">
        <f t="shared" si="19"/>
        <v>605.57859786656093</v>
      </c>
    </row>
    <row r="44" spans="1:13" x14ac:dyDescent="0.25">
      <c r="A44">
        <v>5.6106800000000003</v>
      </c>
      <c r="B44">
        <f t="shared" si="12"/>
        <v>273.33003925186455</v>
      </c>
      <c r="C44">
        <v>5</v>
      </c>
      <c r="D44">
        <f t="shared" si="13"/>
        <v>1366.6501962593227</v>
      </c>
      <c r="E44">
        <v>5.6186100000000003</v>
      </c>
      <c r="F44">
        <f t="shared" si="14"/>
        <v>275.5061633915787</v>
      </c>
      <c r="G44">
        <f t="shared" si="15"/>
        <v>1377.5308169578934</v>
      </c>
      <c r="H44">
        <v>5.5793299999999997</v>
      </c>
      <c r="I44">
        <f t="shared" si="16"/>
        <v>264.89406729238686</v>
      </c>
      <c r="J44">
        <f t="shared" si="17"/>
        <v>1324.4703364619343</v>
      </c>
      <c r="K44">
        <v>5.5803599999999998</v>
      </c>
      <c r="L44">
        <f t="shared" si="18"/>
        <v>265.16704874301132</v>
      </c>
      <c r="M44">
        <f t="shared" si="19"/>
        <v>1325.8352437150565</v>
      </c>
    </row>
    <row r="45" spans="1:13" x14ac:dyDescent="0.25">
      <c r="A45">
        <v>6.0462100000000003</v>
      </c>
      <c r="B45">
        <f t="shared" si="12"/>
        <v>422.50868381741088</v>
      </c>
      <c r="C45">
        <v>6</v>
      </c>
      <c r="D45">
        <f t="shared" si="13"/>
        <v>2535.0521029044653</v>
      </c>
      <c r="E45">
        <v>6.0513899999999996</v>
      </c>
      <c r="F45">
        <f t="shared" si="14"/>
        <v>424.7029570608193</v>
      </c>
      <c r="G45">
        <f t="shared" si="15"/>
        <v>2548.2177423649159</v>
      </c>
      <c r="H45">
        <v>6.0129299999999999</v>
      </c>
      <c r="I45">
        <f t="shared" si="16"/>
        <v>408.67899721362352</v>
      </c>
      <c r="J45">
        <f t="shared" si="17"/>
        <v>2452.0739832817412</v>
      </c>
      <c r="K45">
        <v>6.0096400000000001</v>
      </c>
      <c r="L45">
        <f t="shared" si="18"/>
        <v>407.33665268035372</v>
      </c>
      <c r="M45">
        <f t="shared" si="19"/>
        <v>2444.0199160821221</v>
      </c>
    </row>
    <row r="46" spans="1:13" x14ac:dyDescent="0.25">
      <c r="A46">
        <v>6.3798500000000002</v>
      </c>
      <c r="B46">
        <f t="shared" si="12"/>
        <v>589.83922513867503</v>
      </c>
      <c r="C46">
        <v>7</v>
      </c>
      <c r="D46">
        <f t="shared" si="13"/>
        <v>4128.8745759707253</v>
      </c>
      <c r="E46">
        <v>6.3859500000000002</v>
      </c>
      <c r="F46">
        <f t="shared" si="14"/>
        <v>593.4482407185908</v>
      </c>
      <c r="G46">
        <f t="shared" si="15"/>
        <v>4154.1376850301358</v>
      </c>
      <c r="H46">
        <v>6.3410000000000002</v>
      </c>
      <c r="I46">
        <f t="shared" si="16"/>
        <v>567.36339118562296</v>
      </c>
      <c r="J46">
        <f t="shared" si="17"/>
        <v>3971.5437382993605</v>
      </c>
      <c r="K46">
        <v>6.3339400000000001</v>
      </c>
      <c r="L46">
        <f t="shared" si="18"/>
        <v>563.37191214399593</v>
      </c>
      <c r="M46">
        <f t="shared" si="19"/>
        <v>3943.6033850079716</v>
      </c>
    </row>
    <row r="47" spans="1:13" x14ac:dyDescent="0.25">
      <c r="A47">
        <v>6.6341999999999999</v>
      </c>
      <c r="B47">
        <f t="shared" si="12"/>
        <v>760.67028611446915</v>
      </c>
      <c r="C47">
        <v>8</v>
      </c>
      <c r="D47">
        <f t="shared" si="13"/>
        <v>6085.3622889157532</v>
      </c>
      <c r="E47">
        <v>6.6353499999999999</v>
      </c>
      <c r="F47">
        <f t="shared" si="14"/>
        <v>761.54556012959699</v>
      </c>
      <c r="G47">
        <f t="shared" si="15"/>
        <v>6092.3644810367759</v>
      </c>
      <c r="H47">
        <v>6.5899700000000001</v>
      </c>
      <c r="I47">
        <f t="shared" si="16"/>
        <v>727.75903680022975</v>
      </c>
      <c r="J47">
        <f t="shared" si="17"/>
        <v>5822.072294401838</v>
      </c>
      <c r="K47">
        <v>6.5787300000000002</v>
      </c>
      <c r="L47">
        <f t="shared" si="18"/>
        <v>719.62482513404382</v>
      </c>
      <c r="M47">
        <f t="shared" si="19"/>
        <v>5756.9986010723505</v>
      </c>
    </row>
    <row r="48" spans="1:13" x14ac:dyDescent="0.25">
      <c r="A48">
        <v>6.8076600000000003</v>
      </c>
      <c r="B48">
        <f t="shared" si="12"/>
        <v>904.75121015473462</v>
      </c>
      <c r="C48">
        <v>9</v>
      </c>
      <c r="D48">
        <f t="shared" si="13"/>
        <v>8142.7608913926115</v>
      </c>
      <c r="E48">
        <v>6.8094799999999998</v>
      </c>
      <c r="F48">
        <f t="shared" si="14"/>
        <v>906.39935671564285</v>
      </c>
      <c r="G48">
        <f t="shared" si="15"/>
        <v>8157.5942104407859</v>
      </c>
      <c r="H48">
        <v>6.7646100000000002</v>
      </c>
      <c r="I48">
        <f t="shared" si="16"/>
        <v>866.62815689300214</v>
      </c>
      <c r="J48">
        <f t="shared" si="17"/>
        <v>7799.6534120370197</v>
      </c>
      <c r="K48">
        <v>6.7503200000000003</v>
      </c>
      <c r="L48">
        <f t="shared" si="18"/>
        <v>854.33210506263356</v>
      </c>
      <c r="M48">
        <f t="shared" si="19"/>
        <v>7688.9889455637021</v>
      </c>
    </row>
    <row r="49" spans="1:13" x14ac:dyDescent="0.25">
      <c r="A49">
        <v>6.9207900000000002</v>
      </c>
      <c r="B49">
        <f t="shared" si="12"/>
        <v>1013.1200433082545</v>
      </c>
      <c r="C49">
        <v>10</v>
      </c>
      <c r="D49">
        <f t="shared" si="13"/>
        <v>10131.200433082544</v>
      </c>
      <c r="E49">
        <v>6.9357699999999998</v>
      </c>
      <c r="F49">
        <f t="shared" si="14"/>
        <v>1028.410823564097</v>
      </c>
      <c r="G49">
        <f t="shared" si="15"/>
        <v>10284.10823564097</v>
      </c>
      <c r="H49">
        <v>6.8785699999999999</v>
      </c>
      <c r="I49">
        <f t="shared" si="16"/>
        <v>971.23649808534594</v>
      </c>
      <c r="J49">
        <f t="shared" si="17"/>
        <v>9712.3649808534592</v>
      </c>
      <c r="K49">
        <v>6.86883</v>
      </c>
      <c r="L49">
        <f t="shared" si="18"/>
        <v>961.82257482318937</v>
      </c>
      <c r="M49">
        <f t="shared" si="19"/>
        <v>9618.2257482318928</v>
      </c>
    </row>
    <row r="50" spans="1:13" x14ac:dyDescent="0.25">
      <c r="A50">
        <v>6.9874000000000001</v>
      </c>
      <c r="B50">
        <f t="shared" si="12"/>
        <v>1082.9022669080528</v>
      </c>
      <c r="C50">
        <v>11</v>
      </c>
      <c r="D50">
        <f t="shared" si="13"/>
        <v>11911.92493598858</v>
      </c>
      <c r="E50">
        <v>6.9976599999999998</v>
      </c>
      <c r="F50">
        <f t="shared" si="14"/>
        <v>1094.0700368595237</v>
      </c>
      <c r="G50">
        <f t="shared" si="15"/>
        <v>12034.770405454761</v>
      </c>
      <c r="H50">
        <v>6.9462700000000002</v>
      </c>
      <c r="I50">
        <f t="shared" si="16"/>
        <v>1039.2660272991282</v>
      </c>
      <c r="J50">
        <f t="shared" si="17"/>
        <v>11431.92630029041</v>
      </c>
      <c r="K50">
        <v>6.9343700000000004</v>
      </c>
      <c r="L50">
        <f t="shared" si="18"/>
        <v>1026.9720557835528</v>
      </c>
      <c r="M50">
        <f t="shared" si="19"/>
        <v>11296.692613619081</v>
      </c>
    </row>
    <row r="51" spans="1:13" x14ac:dyDescent="0.25">
      <c r="A51">
        <v>7.0113899999999996</v>
      </c>
      <c r="B51">
        <f t="shared" si="12"/>
        <v>1109.1952152081114</v>
      </c>
      <c r="C51">
        <v>12</v>
      </c>
      <c r="D51">
        <f t="shared" si="13"/>
        <v>13310.342582497338</v>
      </c>
      <c r="E51">
        <v>7.0209200000000003</v>
      </c>
      <c r="F51">
        <f t="shared" si="14"/>
        <v>1119.8163750505419</v>
      </c>
      <c r="G51">
        <f t="shared" si="15"/>
        <v>13437.796500606502</v>
      </c>
      <c r="H51">
        <v>6.9764600000000003</v>
      </c>
      <c r="I51">
        <f t="shared" si="16"/>
        <v>1071.119883259576</v>
      </c>
      <c r="J51">
        <f t="shared" si="17"/>
        <v>12853.438599114912</v>
      </c>
      <c r="K51">
        <v>6.9647399999999999</v>
      </c>
      <c r="L51">
        <f t="shared" si="18"/>
        <v>1058.6396353358532</v>
      </c>
      <c r="M51">
        <f t="shared" si="19"/>
        <v>12703.675624030238</v>
      </c>
    </row>
    <row r="52" spans="1:13" x14ac:dyDescent="0.25">
      <c r="A52">
        <v>7.0047499999999996</v>
      </c>
      <c r="B52">
        <f t="shared" si="12"/>
        <v>1101.8545569351334</v>
      </c>
      <c r="C52">
        <v>13</v>
      </c>
      <c r="D52">
        <f t="shared" si="13"/>
        <v>14324.109240156733</v>
      </c>
      <c r="E52">
        <v>7.0164099999999996</v>
      </c>
      <c r="F52">
        <f t="shared" si="14"/>
        <v>1114.7773746860298</v>
      </c>
      <c r="G52">
        <f t="shared" si="15"/>
        <v>14492.105870918387</v>
      </c>
      <c r="H52">
        <v>6.9711699999999999</v>
      </c>
      <c r="I52">
        <f t="shared" si="16"/>
        <v>1065.4686198476443</v>
      </c>
      <c r="J52">
        <f t="shared" si="17"/>
        <v>13851.092058019376</v>
      </c>
      <c r="K52">
        <v>6.9578300000000004</v>
      </c>
      <c r="L52">
        <f t="shared" si="18"/>
        <v>1051.3496513572131</v>
      </c>
      <c r="M52">
        <f t="shared" si="19"/>
        <v>13667.545467643771</v>
      </c>
    </row>
    <row r="53" spans="1:13" x14ac:dyDescent="0.25">
      <c r="A53">
        <v>6.9714200000000002</v>
      </c>
      <c r="B53">
        <f t="shared" si="12"/>
        <v>1065.7350203012757</v>
      </c>
      <c r="C53">
        <v>14</v>
      </c>
      <c r="D53">
        <f t="shared" si="13"/>
        <v>14920.290284217859</v>
      </c>
      <c r="E53">
        <v>6.9869599999999998</v>
      </c>
      <c r="F53">
        <f t="shared" si="14"/>
        <v>1082.4258947201797</v>
      </c>
      <c r="G53">
        <f t="shared" si="15"/>
        <v>15153.962526082516</v>
      </c>
      <c r="H53">
        <v>6.9395899999999999</v>
      </c>
      <c r="I53">
        <f t="shared" si="16"/>
        <v>1032.3468659647394</v>
      </c>
      <c r="J53">
        <f t="shared" si="17"/>
        <v>14452.856123506352</v>
      </c>
      <c r="K53">
        <v>6.9200900000000001</v>
      </c>
      <c r="L53">
        <f t="shared" si="18"/>
        <v>1012.4111074344427</v>
      </c>
      <c r="M53">
        <f t="shared" si="19"/>
        <v>14173.755504082197</v>
      </c>
    </row>
    <row r="54" spans="1:13" x14ac:dyDescent="0.25">
      <c r="A54">
        <v>6.9085799999999997</v>
      </c>
      <c r="B54">
        <f t="shared" si="12"/>
        <v>1000.8250611937516</v>
      </c>
      <c r="C54">
        <v>15</v>
      </c>
      <c r="D54">
        <f t="shared" si="13"/>
        <v>15012.375917906274</v>
      </c>
      <c r="E54">
        <v>6.9213399999999998</v>
      </c>
      <c r="F54">
        <f t="shared" si="14"/>
        <v>1013.677412594577</v>
      </c>
      <c r="G54">
        <f t="shared" si="15"/>
        <v>15205.161188918655</v>
      </c>
      <c r="H54">
        <v>6.8748399999999998</v>
      </c>
      <c r="I54">
        <f t="shared" si="16"/>
        <v>967.62053391304698</v>
      </c>
      <c r="J54">
        <f t="shared" si="17"/>
        <v>14514.308008695705</v>
      </c>
      <c r="K54">
        <v>6.8586400000000003</v>
      </c>
      <c r="L54">
        <f t="shared" si="18"/>
        <v>952.07136955370379</v>
      </c>
      <c r="M54">
        <f t="shared" si="19"/>
        <v>14281.070543305557</v>
      </c>
    </row>
    <row r="55" spans="1:13" x14ac:dyDescent="0.25">
      <c r="A55">
        <v>6.8274299999999997</v>
      </c>
      <c r="B55">
        <f t="shared" si="12"/>
        <v>922.81612487161033</v>
      </c>
      <c r="C55">
        <v>16</v>
      </c>
      <c r="D55">
        <f t="shared" si="13"/>
        <v>14765.057997945765</v>
      </c>
      <c r="E55">
        <v>6.8450600000000001</v>
      </c>
      <c r="F55">
        <f t="shared" si="14"/>
        <v>939.22963309733052</v>
      </c>
      <c r="G55">
        <f t="shared" si="15"/>
        <v>15027.674129557288</v>
      </c>
      <c r="H55">
        <v>6.7970699999999997</v>
      </c>
      <c r="I55">
        <f t="shared" si="16"/>
        <v>895.22044928920559</v>
      </c>
      <c r="J55">
        <f t="shared" si="17"/>
        <v>14323.527188627289</v>
      </c>
      <c r="K55">
        <v>6.7620100000000001</v>
      </c>
      <c r="L55">
        <f t="shared" si="18"/>
        <v>864.37785035125694</v>
      </c>
      <c r="M55">
        <f t="shared" si="19"/>
        <v>13830.045605620111</v>
      </c>
    </row>
    <row r="56" spans="1:13" x14ac:dyDescent="0.25">
      <c r="A56">
        <v>6.71082</v>
      </c>
      <c r="B56">
        <f t="shared" si="12"/>
        <v>821.24378332624838</v>
      </c>
      <c r="C56">
        <v>17</v>
      </c>
      <c r="D56">
        <f t="shared" si="13"/>
        <v>13961.144316546222</v>
      </c>
      <c r="E56">
        <v>6.7527299999999997</v>
      </c>
      <c r="F56">
        <f t="shared" si="14"/>
        <v>856.39352845327357</v>
      </c>
      <c r="G56">
        <f t="shared" si="15"/>
        <v>14558.689983705652</v>
      </c>
      <c r="H56">
        <v>6.6935200000000004</v>
      </c>
      <c r="I56">
        <f t="shared" si="16"/>
        <v>807.15845526054034</v>
      </c>
      <c r="J56">
        <f t="shared" si="17"/>
        <v>13721.693739429185</v>
      </c>
      <c r="K56">
        <v>6.6603899999999996</v>
      </c>
      <c r="L56">
        <f t="shared" si="18"/>
        <v>780.85541136089967</v>
      </c>
      <c r="M56">
        <f t="shared" si="19"/>
        <v>13274.541993135294</v>
      </c>
    </row>
    <row r="57" spans="1:13" x14ac:dyDescent="0.25">
      <c r="A57">
        <v>6.5949</v>
      </c>
      <c r="B57">
        <f t="shared" si="12"/>
        <v>731.35574745862289</v>
      </c>
      <c r="C57">
        <v>18</v>
      </c>
      <c r="D57">
        <f t="shared" si="13"/>
        <v>13164.403454255213</v>
      </c>
      <c r="E57">
        <v>6.6374300000000002</v>
      </c>
      <c r="F57">
        <f t="shared" si="14"/>
        <v>763.13122341279688</v>
      </c>
      <c r="G57">
        <f t="shared" si="15"/>
        <v>13736.362021430345</v>
      </c>
      <c r="H57">
        <v>6.5780500000000002</v>
      </c>
      <c r="I57">
        <f t="shared" si="16"/>
        <v>719.13564659250642</v>
      </c>
      <c r="J57">
        <f t="shared" si="17"/>
        <v>12944.441638665116</v>
      </c>
      <c r="K57">
        <v>6.5458100000000004</v>
      </c>
      <c r="L57">
        <f t="shared" si="18"/>
        <v>696.32047016414901</v>
      </c>
      <c r="M57">
        <f t="shared" si="19"/>
        <v>12533.768462954682</v>
      </c>
    </row>
    <row r="58" spans="1:13" x14ac:dyDescent="0.25">
      <c r="A58">
        <v>6.46075</v>
      </c>
      <c r="B58">
        <f t="shared" si="12"/>
        <v>639.54053214284454</v>
      </c>
      <c r="C58">
        <v>19</v>
      </c>
      <c r="D58">
        <f t="shared" si="13"/>
        <v>12151.270110714046</v>
      </c>
      <c r="E58">
        <v>6.51112</v>
      </c>
      <c r="F58">
        <f t="shared" si="14"/>
        <v>672.57928470568061</v>
      </c>
      <c r="G58">
        <f t="shared" si="15"/>
        <v>12779.006409407932</v>
      </c>
      <c r="H58">
        <v>6.4437800000000003</v>
      </c>
      <c r="I58">
        <f t="shared" si="16"/>
        <v>628.77909833428942</v>
      </c>
      <c r="J58">
        <f t="shared" si="17"/>
        <v>11946.802868351499</v>
      </c>
      <c r="K58">
        <v>6.41601</v>
      </c>
      <c r="L58">
        <f t="shared" si="18"/>
        <v>611.55812270178933</v>
      </c>
      <c r="M58">
        <f t="shared" si="19"/>
        <v>11619.604331333998</v>
      </c>
    </row>
    <row r="59" spans="1:13" x14ac:dyDescent="0.25">
      <c r="A59">
        <v>6.3228600000000004</v>
      </c>
      <c r="B59">
        <f t="shared" si="12"/>
        <v>557.16420555993545</v>
      </c>
      <c r="C59">
        <v>20</v>
      </c>
      <c r="D59">
        <f t="shared" si="13"/>
        <v>11143.284111198709</v>
      </c>
      <c r="E59">
        <v>6.37575</v>
      </c>
      <c r="F59">
        <f t="shared" si="14"/>
        <v>587.42583514584783</v>
      </c>
      <c r="G59">
        <f t="shared" si="15"/>
        <v>11748.516702916957</v>
      </c>
      <c r="H59">
        <v>6.29758</v>
      </c>
      <c r="I59">
        <f t="shared" si="16"/>
        <v>543.25563943334623</v>
      </c>
      <c r="J59">
        <f t="shared" si="17"/>
        <v>10865.112788666924</v>
      </c>
      <c r="K59">
        <v>6.2870999999999997</v>
      </c>
      <c r="L59">
        <f t="shared" si="18"/>
        <v>537.59204938006565</v>
      </c>
      <c r="M59">
        <f t="shared" si="19"/>
        <v>10751.840987601314</v>
      </c>
    </row>
    <row r="60" spans="1:13" x14ac:dyDescent="0.25">
      <c r="A60">
        <v>6.1739899999999999</v>
      </c>
      <c r="B60">
        <f t="shared" si="12"/>
        <v>480.09788010541706</v>
      </c>
      <c r="C60">
        <v>21</v>
      </c>
      <c r="D60">
        <f t="shared" si="13"/>
        <v>10082.055482213758</v>
      </c>
      <c r="E60">
        <v>6.2246100000000002</v>
      </c>
      <c r="F60">
        <f t="shared" si="14"/>
        <v>505.0260438874887</v>
      </c>
      <c r="G60">
        <f t="shared" si="15"/>
        <v>10605.546921637262</v>
      </c>
      <c r="H60">
        <v>6.1520099999999998</v>
      </c>
      <c r="I60">
        <f t="shared" si="16"/>
        <v>469.66045619710326</v>
      </c>
      <c r="J60">
        <f t="shared" si="17"/>
        <v>9862.8695801391677</v>
      </c>
      <c r="K60">
        <v>6.1453199999999999</v>
      </c>
      <c r="L60">
        <f t="shared" si="18"/>
        <v>466.52891443197336</v>
      </c>
      <c r="M60">
        <f t="shared" si="19"/>
        <v>9797.1072030714404</v>
      </c>
    </row>
    <row r="61" spans="1:13" x14ac:dyDescent="0.25">
      <c r="A61">
        <v>6.0226199999999999</v>
      </c>
      <c r="B61">
        <f t="shared" si="12"/>
        <v>412.65834550202243</v>
      </c>
      <c r="C61">
        <v>22</v>
      </c>
      <c r="D61">
        <f t="shared" si="13"/>
        <v>9078.4836010444942</v>
      </c>
      <c r="E61">
        <v>6.06487</v>
      </c>
      <c r="F61">
        <f t="shared" si="14"/>
        <v>430.46671336186074</v>
      </c>
      <c r="G61">
        <f t="shared" si="15"/>
        <v>9470.2676939609355</v>
      </c>
      <c r="H61">
        <v>6.0067399999999997</v>
      </c>
      <c r="I61">
        <f t="shared" si="16"/>
        <v>406.15708758364923</v>
      </c>
      <c r="J61">
        <f t="shared" si="17"/>
        <v>8935.4559268402827</v>
      </c>
      <c r="K61">
        <v>5.9934700000000003</v>
      </c>
      <c r="L61">
        <f t="shared" si="18"/>
        <v>400.80298606304501</v>
      </c>
      <c r="M61">
        <f t="shared" si="19"/>
        <v>8817.6656933869908</v>
      </c>
    </row>
    <row r="62" spans="1:13" x14ac:dyDescent="0.25">
      <c r="A62">
        <v>5.8650099999999998</v>
      </c>
      <c r="B62">
        <f t="shared" si="12"/>
        <v>352.48568094689404</v>
      </c>
      <c r="C62">
        <v>23</v>
      </c>
      <c r="D62">
        <f t="shared" si="13"/>
        <v>8107.170661778563</v>
      </c>
      <c r="E62">
        <v>5.9057300000000001</v>
      </c>
      <c r="F62">
        <f t="shared" si="14"/>
        <v>367.13513663785449</v>
      </c>
      <c r="G62">
        <f t="shared" si="15"/>
        <v>8444.1081426706533</v>
      </c>
      <c r="H62">
        <v>5.8496300000000003</v>
      </c>
      <c r="I62">
        <f t="shared" si="16"/>
        <v>347.10592752321975</v>
      </c>
      <c r="J62">
        <f t="shared" si="17"/>
        <v>7983.4363330340539</v>
      </c>
      <c r="K62">
        <v>5.8307599999999997</v>
      </c>
      <c r="L62">
        <f t="shared" si="18"/>
        <v>340.61744998833598</v>
      </c>
      <c r="M62">
        <f t="shared" si="19"/>
        <v>7834.2013497317275</v>
      </c>
    </row>
    <row r="63" spans="1:13" x14ac:dyDescent="0.25">
      <c r="A63">
        <v>5.7072599999999998</v>
      </c>
      <c r="B63">
        <f t="shared" si="12"/>
        <v>301.04507368506393</v>
      </c>
      <c r="C63">
        <v>24</v>
      </c>
      <c r="D63">
        <f t="shared" si="13"/>
        <v>7225.0817684415342</v>
      </c>
      <c r="E63">
        <v>5.7381099999999998</v>
      </c>
      <c r="F63">
        <f t="shared" si="14"/>
        <v>310.47705447138128</v>
      </c>
      <c r="G63">
        <f t="shared" si="15"/>
        <v>7451.4493073131507</v>
      </c>
      <c r="H63">
        <v>5.6906499999999998</v>
      </c>
      <c r="I63">
        <f t="shared" si="16"/>
        <v>296.08601401497305</v>
      </c>
      <c r="J63">
        <f t="shared" si="17"/>
        <v>7106.0643363593535</v>
      </c>
      <c r="K63">
        <v>5.6707000000000001</v>
      </c>
      <c r="L63">
        <f t="shared" si="18"/>
        <v>290.23762964085307</v>
      </c>
      <c r="M63">
        <f t="shared" si="19"/>
        <v>6965.7031113804733</v>
      </c>
    </row>
    <row r="64" spans="1:13" x14ac:dyDescent="0.25">
      <c r="A64">
        <v>5.5373000000000001</v>
      </c>
      <c r="B64">
        <f t="shared" si="12"/>
        <v>253.99129632641706</v>
      </c>
      <c r="C64">
        <v>25</v>
      </c>
      <c r="D64">
        <f t="shared" si="13"/>
        <v>6349.7824081604267</v>
      </c>
      <c r="E64">
        <v>5.5745500000000003</v>
      </c>
      <c r="F64">
        <f t="shared" si="14"/>
        <v>263.63089503753969</v>
      </c>
      <c r="G64">
        <f t="shared" si="15"/>
        <v>6590.7723759384926</v>
      </c>
      <c r="H64">
        <v>5.5328400000000002</v>
      </c>
      <c r="I64">
        <f t="shared" si="16"/>
        <v>252.86101754008197</v>
      </c>
      <c r="J64">
        <f t="shared" si="17"/>
        <v>6321.5254385020489</v>
      </c>
      <c r="K64">
        <v>5.5118099999999997</v>
      </c>
      <c r="L64">
        <f t="shared" si="18"/>
        <v>247.59887569788734</v>
      </c>
      <c r="M64">
        <f t="shared" si="19"/>
        <v>6189.9718924471836</v>
      </c>
    </row>
    <row r="65" spans="1:13" x14ac:dyDescent="0.25">
      <c r="A65">
        <v>5.3748399999999998</v>
      </c>
      <c r="B65">
        <f t="shared" si="12"/>
        <v>215.90532469492734</v>
      </c>
      <c r="C65">
        <v>26</v>
      </c>
      <c r="D65">
        <f t="shared" si="13"/>
        <v>5613.5384420681112</v>
      </c>
      <c r="E65">
        <v>5.4035000000000002</v>
      </c>
      <c r="F65">
        <f t="shared" si="14"/>
        <v>222.18269635871971</v>
      </c>
      <c r="G65">
        <f t="shared" si="15"/>
        <v>5776.7501053267124</v>
      </c>
      <c r="H65">
        <v>5.36348</v>
      </c>
      <c r="I65">
        <f t="shared" si="16"/>
        <v>213.46651885077461</v>
      </c>
      <c r="J65">
        <f t="shared" si="17"/>
        <v>5550.12949012014</v>
      </c>
      <c r="K65">
        <v>5.3538600000000001</v>
      </c>
      <c r="L65">
        <f t="shared" si="18"/>
        <v>211.42281690685363</v>
      </c>
      <c r="M65">
        <f t="shared" si="19"/>
        <v>5496.9932395781943</v>
      </c>
    </row>
    <row r="66" spans="1:13" x14ac:dyDescent="0.25">
      <c r="A66">
        <v>5.2185600000000001</v>
      </c>
      <c r="B66">
        <f t="shared" si="12"/>
        <v>184.66807049338175</v>
      </c>
      <c r="C66">
        <v>27</v>
      </c>
      <c r="D66">
        <f t="shared" si="13"/>
        <v>4986.0379033213076</v>
      </c>
      <c r="E66">
        <v>5.23902</v>
      </c>
      <c r="F66">
        <f t="shared" si="14"/>
        <v>188.48529627510302</v>
      </c>
      <c r="G66">
        <f t="shared" si="15"/>
        <v>5089.1029994277815</v>
      </c>
      <c r="H66">
        <v>5.1943700000000002</v>
      </c>
      <c r="I66">
        <f t="shared" si="16"/>
        <v>180.25454665359001</v>
      </c>
      <c r="J66">
        <f t="shared" si="17"/>
        <v>4866.8727596469307</v>
      </c>
      <c r="K66">
        <v>5.1848299999999998</v>
      </c>
      <c r="L66">
        <f t="shared" si="18"/>
        <v>178.54309488360153</v>
      </c>
      <c r="M66">
        <f t="shared" si="19"/>
        <v>4820.6635618572409</v>
      </c>
    </row>
    <row r="67" spans="1:13" x14ac:dyDescent="0.25">
      <c r="A67">
        <v>5.0545099999999996</v>
      </c>
      <c r="B67">
        <f t="shared" si="12"/>
        <v>156.72771494560911</v>
      </c>
      <c r="C67">
        <v>28</v>
      </c>
      <c r="D67">
        <f t="shared" si="13"/>
        <v>4388.3760184770554</v>
      </c>
      <c r="E67">
        <v>5.0766799999999996</v>
      </c>
      <c r="F67">
        <f t="shared" si="14"/>
        <v>160.24117114114381</v>
      </c>
      <c r="G67">
        <f t="shared" si="15"/>
        <v>4486.7527919520271</v>
      </c>
      <c r="H67">
        <v>5.0199299999999996</v>
      </c>
      <c r="I67">
        <f t="shared" si="16"/>
        <v>151.40070537373614</v>
      </c>
      <c r="J67">
        <f t="shared" si="17"/>
        <v>4239.2197504646119</v>
      </c>
      <c r="K67">
        <v>5.03674</v>
      </c>
      <c r="L67">
        <f t="shared" si="18"/>
        <v>153.96726270843803</v>
      </c>
      <c r="M67">
        <f t="shared" si="19"/>
        <v>4311.0833558362647</v>
      </c>
    </row>
    <row r="68" spans="1:13" x14ac:dyDescent="0.25">
      <c r="A68">
        <v>4.8772200000000003</v>
      </c>
      <c r="B68">
        <f t="shared" si="12"/>
        <v>131.26523881642004</v>
      </c>
      <c r="C68">
        <v>29</v>
      </c>
      <c r="D68">
        <f t="shared" si="13"/>
        <v>3806.6919256761812</v>
      </c>
      <c r="E68">
        <v>4.9055400000000002</v>
      </c>
      <c r="F68">
        <f t="shared" si="14"/>
        <v>135.03580965934904</v>
      </c>
      <c r="G68">
        <f t="shared" si="15"/>
        <v>3916.0384801211221</v>
      </c>
      <c r="H68">
        <v>4.8544099999999997</v>
      </c>
      <c r="I68">
        <f t="shared" si="16"/>
        <v>128.30496894716887</v>
      </c>
      <c r="J68">
        <f t="shared" si="17"/>
        <v>3720.8440994678972</v>
      </c>
      <c r="K68">
        <v>4.8658200000000003</v>
      </c>
      <c r="L68">
        <f t="shared" si="18"/>
        <v>129.77731238875882</v>
      </c>
      <c r="M68">
        <f t="shared" si="19"/>
        <v>3763.5420592740056</v>
      </c>
    </row>
    <row r="69" spans="1:13" x14ac:dyDescent="0.25">
      <c r="A69">
        <v>4.7183099999999998</v>
      </c>
      <c r="B69">
        <f t="shared" si="12"/>
        <v>111.97884841247613</v>
      </c>
      <c r="C69">
        <v>30</v>
      </c>
      <c r="D69">
        <f t="shared" si="13"/>
        <v>3359.3654523742839</v>
      </c>
      <c r="E69">
        <v>4.7258100000000001</v>
      </c>
      <c r="F69">
        <f t="shared" si="14"/>
        <v>112.82184706897912</v>
      </c>
      <c r="G69">
        <f t="shared" si="15"/>
        <v>3384.6554120693736</v>
      </c>
      <c r="H69">
        <v>4.6883100000000004</v>
      </c>
      <c r="I69">
        <f t="shared" si="16"/>
        <v>108.66937329379299</v>
      </c>
      <c r="J69">
        <f t="shared" si="17"/>
        <v>3260.0811988137898</v>
      </c>
      <c r="K69">
        <v>4.702</v>
      </c>
      <c r="L69">
        <f t="shared" si="18"/>
        <v>110.1672868380422</v>
      </c>
      <c r="M69">
        <f t="shared" si="19"/>
        <v>3305.0186051412661</v>
      </c>
    </row>
    <row r="70" spans="1:13" x14ac:dyDescent="0.25">
      <c r="A70">
        <v>4.5627000000000004</v>
      </c>
      <c r="B70">
        <f t="shared" si="12"/>
        <v>95.841903941164858</v>
      </c>
      <c r="C70">
        <v>31</v>
      </c>
      <c r="D70">
        <f t="shared" si="13"/>
        <v>2971.0990221761108</v>
      </c>
      <c r="E70">
        <v>4.55619</v>
      </c>
      <c r="F70">
        <f t="shared" si="14"/>
        <v>95.219999641365987</v>
      </c>
      <c r="G70">
        <f t="shared" si="15"/>
        <v>2951.8199888823456</v>
      </c>
      <c r="H70">
        <v>4.5323200000000003</v>
      </c>
      <c r="I70">
        <f t="shared" si="16"/>
        <v>92.974010768822495</v>
      </c>
      <c r="J70">
        <f t="shared" si="17"/>
        <v>2882.1943338334972</v>
      </c>
      <c r="K70">
        <v>4.5422000000000002</v>
      </c>
      <c r="L70">
        <f t="shared" si="18"/>
        <v>93.89714677783455</v>
      </c>
      <c r="M70">
        <f t="shared" si="19"/>
        <v>2910.8115501128709</v>
      </c>
    </row>
    <row r="71" spans="1:13" x14ac:dyDescent="0.25">
      <c r="A71">
        <v>4.4097200000000001</v>
      </c>
      <c r="B71">
        <f t="shared" si="12"/>
        <v>82.246431279082501</v>
      </c>
      <c r="C71">
        <v>32</v>
      </c>
      <c r="D71">
        <f t="shared" si="13"/>
        <v>2631.88580093064</v>
      </c>
      <c r="E71">
        <v>4.3967700000000001</v>
      </c>
      <c r="F71">
        <f t="shared" si="14"/>
        <v>81.188206786474424</v>
      </c>
      <c r="G71">
        <f t="shared" si="15"/>
        <v>2598.0226171671816</v>
      </c>
      <c r="H71">
        <v>4.3770800000000003</v>
      </c>
      <c r="I71">
        <f t="shared" si="16"/>
        <v>79.605246381998313</v>
      </c>
      <c r="J71">
        <f t="shared" si="17"/>
        <v>2547.367884223946</v>
      </c>
      <c r="K71">
        <v>4.3766299999999996</v>
      </c>
      <c r="L71">
        <f t="shared" si="18"/>
        <v>79.569432079948683</v>
      </c>
      <c r="M71">
        <f t="shared" si="19"/>
        <v>2546.2218265583579</v>
      </c>
    </row>
    <row r="72" spans="1:13" x14ac:dyDescent="0.25">
      <c r="A72">
        <v>4.2638800000000003</v>
      </c>
      <c r="B72">
        <f t="shared" si="12"/>
        <v>71.085259881003665</v>
      </c>
      <c r="C72">
        <v>33</v>
      </c>
      <c r="D72">
        <f t="shared" si="13"/>
        <v>2345.8135760731211</v>
      </c>
      <c r="E72">
        <v>4.22323</v>
      </c>
      <c r="F72">
        <f t="shared" si="14"/>
        <v>68.253587719354115</v>
      </c>
      <c r="G72">
        <f t="shared" si="15"/>
        <v>2252.3683947386858</v>
      </c>
      <c r="H72">
        <v>4.2213099999999999</v>
      </c>
      <c r="I72">
        <f t="shared" si="16"/>
        <v>68.122666555469266</v>
      </c>
      <c r="J72">
        <f t="shared" si="17"/>
        <v>2248.0479963304856</v>
      </c>
      <c r="K72">
        <v>4.2313099999999997</v>
      </c>
      <c r="L72">
        <f t="shared" si="18"/>
        <v>68.807310736570784</v>
      </c>
      <c r="M72">
        <f t="shared" si="19"/>
        <v>2270.6412543068359</v>
      </c>
    </row>
    <row r="73" spans="1:13" x14ac:dyDescent="0.25">
      <c r="A73">
        <v>4.1093799999999998</v>
      </c>
      <c r="B73">
        <f t="shared" si="12"/>
        <v>60.908942316267641</v>
      </c>
      <c r="C73">
        <v>34</v>
      </c>
      <c r="D73">
        <f t="shared" si="13"/>
        <v>2070.9040387530999</v>
      </c>
      <c r="E73">
        <v>4.0701799999999997</v>
      </c>
      <c r="F73">
        <f t="shared" si="14"/>
        <v>58.567503793838604</v>
      </c>
      <c r="G73">
        <f t="shared" si="15"/>
        <v>1991.2951289905125</v>
      </c>
      <c r="H73">
        <v>4.0795399999999997</v>
      </c>
      <c r="I73">
        <f t="shared" si="16"/>
        <v>59.118269190382627</v>
      </c>
      <c r="J73">
        <f t="shared" si="17"/>
        <v>2010.0211524730094</v>
      </c>
      <c r="K73">
        <v>4.0773700000000002</v>
      </c>
      <c r="L73">
        <f t="shared" si="18"/>
        <v>58.990121636621517</v>
      </c>
      <c r="M73">
        <f t="shared" si="19"/>
        <v>2005.6641356451316</v>
      </c>
    </row>
    <row r="74" spans="1:13" x14ac:dyDescent="0.25">
      <c r="A74">
        <v>3.9578500000000001</v>
      </c>
      <c r="B74">
        <f t="shared" si="12"/>
        <v>52.344663853459679</v>
      </c>
      <c r="C74">
        <v>35</v>
      </c>
      <c r="D74">
        <f t="shared" si="13"/>
        <v>1832.0632348710888</v>
      </c>
      <c r="E74">
        <v>3.9207100000000001</v>
      </c>
      <c r="F74">
        <f t="shared" si="14"/>
        <v>50.43624180029704</v>
      </c>
      <c r="G74">
        <f t="shared" si="15"/>
        <v>1765.2684630103963</v>
      </c>
      <c r="H74">
        <v>3.9299400000000002</v>
      </c>
      <c r="I74">
        <f t="shared" si="16"/>
        <v>50.903923342172014</v>
      </c>
      <c r="J74">
        <f t="shared" si="17"/>
        <v>1781.6373169760204</v>
      </c>
      <c r="K74">
        <v>3.9375</v>
      </c>
      <c r="L74">
        <f t="shared" si="18"/>
        <v>51.290215346585704</v>
      </c>
      <c r="M74">
        <f t="shared" si="19"/>
        <v>1795.1575371304996</v>
      </c>
    </row>
    <row r="75" spans="1:13" x14ac:dyDescent="0.25">
      <c r="A75">
        <v>3.8056000000000001</v>
      </c>
      <c r="B75">
        <f t="shared" si="12"/>
        <v>44.952213351243813</v>
      </c>
      <c r="C75">
        <v>36</v>
      </c>
      <c r="D75">
        <f t="shared" si="13"/>
        <v>1618.2796806447773</v>
      </c>
      <c r="E75">
        <v>3.7793100000000002</v>
      </c>
      <c r="F75">
        <f t="shared" si="14"/>
        <v>43.785819094786589</v>
      </c>
      <c r="G75">
        <f t="shared" si="15"/>
        <v>1576.2894874123172</v>
      </c>
      <c r="H75">
        <v>3.7795299999999998</v>
      </c>
      <c r="I75">
        <f t="shared" si="16"/>
        <v>43.795453034681955</v>
      </c>
      <c r="J75">
        <f t="shared" si="17"/>
        <v>1576.6363092485503</v>
      </c>
      <c r="K75">
        <v>3.8024499999999999</v>
      </c>
      <c r="L75">
        <f t="shared" si="18"/>
        <v>44.810836664370044</v>
      </c>
      <c r="M75">
        <f t="shared" si="19"/>
        <v>1613.1901199173217</v>
      </c>
    </row>
    <row r="76" spans="1:13" x14ac:dyDescent="0.25">
      <c r="A76">
        <v>3.6667700000000001</v>
      </c>
      <c r="B76">
        <f t="shared" si="12"/>
        <v>39.125326739704413</v>
      </c>
      <c r="C76">
        <v>37</v>
      </c>
      <c r="D76">
        <f t="shared" si="13"/>
        <v>1447.6370893690632</v>
      </c>
      <c r="E76">
        <v>3.6457899999999999</v>
      </c>
      <c r="F76">
        <f t="shared" si="14"/>
        <v>38.313028191396413</v>
      </c>
      <c r="G76">
        <f t="shared" si="15"/>
        <v>1417.5820430816673</v>
      </c>
      <c r="H76">
        <v>3.6459999999999999</v>
      </c>
      <c r="I76">
        <f t="shared" si="16"/>
        <v>38.321074772178015</v>
      </c>
      <c r="J76">
        <f t="shared" si="17"/>
        <v>1417.8797665705865</v>
      </c>
      <c r="K76">
        <v>3.66493</v>
      </c>
      <c r="L76">
        <f t="shared" si="18"/>
        <v>39.053402329253238</v>
      </c>
      <c r="M76">
        <f t="shared" si="19"/>
        <v>1444.9758861823698</v>
      </c>
    </row>
    <row r="77" spans="1:13" x14ac:dyDescent="0.25">
      <c r="A77">
        <v>3.5459999999999998</v>
      </c>
      <c r="B77">
        <f t="shared" si="12"/>
        <v>34.674342353220503</v>
      </c>
      <c r="C77">
        <v>38</v>
      </c>
      <c r="D77">
        <f t="shared" si="13"/>
        <v>1317.6250094223792</v>
      </c>
      <c r="E77">
        <v>3.5103900000000001</v>
      </c>
      <c r="F77">
        <f t="shared" si="14"/>
        <v>33.461315152452137</v>
      </c>
      <c r="G77">
        <f t="shared" si="15"/>
        <v>1271.5299757931812</v>
      </c>
      <c r="H77">
        <v>3.5030700000000001</v>
      </c>
      <c r="I77">
        <f t="shared" si="16"/>
        <v>33.217272610935922</v>
      </c>
      <c r="J77">
        <f t="shared" si="17"/>
        <v>1262.256359215565</v>
      </c>
      <c r="K77">
        <v>3.5320499999999999</v>
      </c>
      <c r="L77">
        <f t="shared" si="18"/>
        <v>34.193993500373722</v>
      </c>
      <c r="M77">
        <f t="shared" si="19"/>
        <v>1299.3717530142014</v>
      </c>
    </row>
    <row r="78" spans="1:13" x14ac:dyDescent="0.25">
      <c r="A78">
        <v>3.4046400000000001</v>
      </c>
      <c r="B78">
        <f t="shared" si="12"/>
        <v>30.10345652862938</v>
      </c>
      <c r="C78">
        <v>39</v>
      </c>
      <c r="D78">
        <f t="shared" si="13"/>
        <v>1174.0348046165459</v>
      </c>
      <c r="E78">
        <v>3.3885100000000001</v>
      </c>
      <c r="F78">
        <f t="shared" si="14"/>
        <v>29.621782915826838</v>
      </c>
      <c r="G78">
        <f t="shared" si="15"/>
        <v>1155.2495337172468</v>
      </c>
      <c r="H78">
        <v>3.3791699999999998</v>
      </c>
      <c r="I78">
        <f t="shared" si="16"/>
        <v>29.346403487229118</v>
      </c>
      <c r="J78">
        <f t="shared" si="17"/>
        <v>1144.5097360019356</v>
      </c>
      <c r="K78">
        <v>3.4078200000000001</v>
      </c>
      <c r="L78">
        <f t="shared" si="18"/>
        <v>30.19933789095731</v>
      </c>
      <c r="M78">
        <f t="shared" si="19"/>
        <v>1177.774177747335</v>
      </c>
    </row>
    <row r="79" spans="1:13" x14ac:dyDescent="0.25">
      <c r="A79">
        <v>3.2840199999999999</v>
      </c>
      <c r="B79">
        <f t="shared" si="12"/>
        <v>26.68282233172377</v>
      </c>
      <c r="C79">
        <v>40</v>
      </c>
      <c r="D79">
        <f t="shared" si="13"/>
        <v>1067.3128932689508</v>
      </c>
      <c r="E79">
        <v>3.2694899999999998</v>
      </c>
      <c r="F79">
        <f t="shared" si="14"/>
        <v>26.297923981408871</v>
      </c>
      <c r="G79">
        <f t="shared" si="15"/>
        <v>1051.9169592563549</v>
      </c>
      <c r="H79">
        <v>3.2507600000000001</v>
      </c>
      <c r="I79">
        <f t="shared" si="16"/>
        <v>25.809948025667548</v>
      </c>
      <c r="J79">
        <f t="shared" si="17"/>
        <v>1032.3979210267019</v>
      </c>
      <c r="K79">
        <v>3.2766299999999999</v>
      </c>
      <c r="L79">
        <f t="shared" si="18"/>
        <v>26.486363085693263</v>
      </c>
      <c r="M79">
        <f t="shared" si="19"/>
        <v>1059.4545234277305</v>
      </c>
    </row>
    <row r="80" spans="1:13" x14ac:dyDescent="0.25">
      <c r="A80">
        <v>3.1785100000000002</v>
      </c>
      <c r="B80">
        <f t="shared" si="12"/>
        <v>24.010950569118069</v>
      </c>
      <c r="C80">
        <v>41</v>
      </c>
      <c r="D80">
        <f t="shared" si="13"/>
        <v>984.44897333384085</v>
      </c>
      <c r="E80">
        <v>3.1666599999999998</v>
      </c>
      <c r="F80">
        <f t="shared" si="14"/>
        <v>23.728100004344501</v>
      </c>
      <c r="G80">
        <f t="shared" si="15"/>
        <v>972.8521001781246</v>
      </c>
      <c r="H80">
        <v>3.1381199999999998</v>
      </c>
      <c r="I80">
        <f t="shared" si="16"/>
        <v>23.060472392607046</v>
      </c>
      <c r="J80">
        <f t="shared" si="17"/>
        <v>945.47936809688895</v>
      </c>
      <c r="K80">
        <v>3.16628</v>
      </c>
      <c r="L80">
        <f t="shared" si="18"/>
        <v>23.719085039294693</v>
      </c>
      <c r="M80">
        <f t="shared" si="19"/>
        <v>972.48248661108244</v>
      </c>
    </row>
    <row r="81" spans="1:13" x14ac:dyDescent="0.25">
      <c r="A81">
        <v>3.0777100000000002</v>
      </c>
      <c r="B81">
        <f t="shared" si="12"/>
        <v>21.708632662804312</v>
      </c>
      <c r="C81">
        <v>42</v>
      </c>
      <c r="D81">
        <f t="shared" si="13"/>
        <v>911.76257183778114</v>
      </c>
      <c r="E81">
        <v>3.0730200000000001</v>
      </c>
      <c r="F81">
        <f t="shared" si="14"/>
        <v>21.607057555430497</v>
      </c>
      <c r="G81">
        <f t="shared" si="15"/>
        <v>907.49641732808084</v>
      </c>
      <c r="H81">
        <v>3.03546</v>
      </c>
      <c r="I81">
        <f t="shared" si="16"/>
        <v>20.810548550390401</v>
      </c>
      <c r="J81">
        <f t="shared" si="17"/>
        <v>874.04303911639681</v>
      </c>
      <c r="K81">
        <v>3.0615299999999999</v>
      </c>
      <c r="L81">
        <f t="shared" si="18"/>
        <v>21.36021330006</v>
      </c>
      <c r="M81">
        <f t="shared" si="19"/>
        <v>897.12895860252002</v>
      </c>
    </row>
    <row r="82" spans="1:13" x14ac:dyDescent="0.25">
      <c r="A82">
        <v>2.9871300000000001</v>
      </c>
      <c r="B82">
        <f t="shared" si="12"/>
        <v>19.828692402709912</v>
      </c>
      <c r="C82">
        <v>43</v>
      </c>
      <c r="D82">
        <f t="shared" si="13"/>
        <v>852.63377331652623</v>
      </c>
      <c r="E82">
        <v>2.9880599999999999</v>
      </c>
      <c r="F82">
        <f t="shared" si="14"/>
        <v>19.847141664221301</v>
      </c>
      <c r="G82">
        <f t="shared" si="15"/>
        <v>853.42709156151591</v>
      </c>
      <c r="H82">
        <v>2.9260199999999998</v>
      </c>
      <c r="I82">
        <f t="shared" si="16"/>
        <v>18.653242657290928</v>
      </c>
      <c r="J82">
        <f t="shared" si="17"/>
        <v>802.08943426350993</v>
      </c>
      <c r="K82">
        <v>2.9573399999999999</v>
      </c>
      <c r="L82">
        <f t="shared" si="18"/>
        <v>19.246707362502999</v>
      </c>
      <c r="M82">
        <f t="shared" si="19"/>
        <v>827.60841658762899</v>
      </c>
    </row>
    <row r="83" spans="1:13" x14ac:dyDescent="0.25">
      <c r="A83">
        <v>2.9010799999999999</v>
      </c>
      <c r="B83">
        <f t="shared" si="12"/>
        <v>18.193784049420366</v>
      </c>
      <c r="C83">
        <v>44</v>
      </c>
      <c r="D83">
        <f t="shared" si="13"/>
        <v>800.52649817449606</v>
      </c>
      <c r="E83">
        <v>2.9026900000000002</v>
      </c>
      <c r="F83">
        <f t="shared" si="14"/>
        <v>18.223099634453479</v>
      </c>
      <c r="G83">
        <f t="shared" si="15"/>
        <v>801.81638391595311</v>
      </c>
      <c r="H83">
        <v>2.8259500000000002</v>
      </c>
      <c r="I83">
        <f t="shared" si="16"/>
        <v>16.876970494737176</v>
      </c>
      <c r="J83">
        <f t="shared" si="17"/>
        <v>742.58670176843577</v>
      </c>
      <c r="K83">
        <v>2.8671000000000002</v>
      </c>
      <c r="L83">
        <f t="shared" si="18"/>
        <v>17.585944939079734</v>
      </c>
      <c r="M83">
        <f t="shared" si="19"/>
        <v>773.7815773195083</v>
      </c>
    </row>
    <row r="84" spans="1:13" x14ac:dyDescent="0.25">
      <c r="A84">
        <v>2.8236400000000001</v>
      </c>
      <c r="B84">
        <f t="shared" si="12"/>
        <v>16.838029686843452</v>
      </c>
      <c r="C84">
        <v>45</v>
      </c>
      <c r="D84">
        <f t="shared" si="13"/>
        <v>757.71133590795534</v>
      </c>
      <c r="E84">
        <v>2.8387899999999999</v>
      </c>
      <c r="F84">
        <f t="shared" si="14"/>
        <v>17.095067985390017</v>
      </c>
      <c r="G84">
        <f t="shared" si="15"/>
        <v>769.2780593425507</v>
      </c>
      <c r="H84">
        <v>2.7502800000000001</v>
      </c>
      <c r="I84">
        <f t="shared" si="16"/>
        <v>15.64701243436415</v>
      </c>
      <c r="J84">
        <f t="shared" si="17"/>
        <v>704.11555954638675</v>
      </c>
      <c r="K84">
        <v>2.7803399999999998</v>
      </c>
      <c r="L84">
        <f t="shared" si="18"/>
        <v>16.124502346934882</v>
      </c>
      <c r="M84">
        <f t="shared" si="19"/>
        <v>725.60260561206974</v>
      </c>
    </row>
    <row r="85" spans="1:13" x14ac:dyDescent="0.25">
      <c r="A85">
        <v>2.7566799999999998</v>
      </c>
      <c r="B85">
        <f t="shared" si="12"/>
        <v>15.747474449482343</v>
      </c>
      <c r="C85">
        <v>46</v>
      </c>
      <c r="D85">
        <f t="shared" si="13"/>
        <v>724.38382467618783</v>
      </c>
      <c r="E85">
        <v>2.75976</v>
      </c>
      <c r="F85">
        <f t="shared" si="14"/>
        <v>15.79605144095189</v>
      </c>
      <c r="G85">
        <f t="shared" si="15"/>
        <v>726.61836628378694</v>
      </c>
      <c r="H85">
        <v>2.6715100000000001</v>
      </c>
      <c r="I85">
        <f t="shared" si="16"/>
        <v>14.461790016860039</v>
      </c>
      <c r="J85">
        <f t="shared" si="17"/>
        <v>665.24234077556184</v>
      </c>
      <c r="K85">
        <v>2.70757</v>
      </c>
      <c r="L85">
        <f t="shared" si="18"/>
        <v>14.992798712638294</v>
      </c>
      <c r="M85">
        <f t="shared" si="19"/>
        <v>689.66874078136152</v>
      </c>
    </row>
    <row r="86" spans="1:13" x14ac:dyDescent="0.25">
      <c r="A86">
        <v>2.6880600000000001</v>
      </c>
      <c r="B86">
        <f t="shared" si="12"/>
        <v>14.703124173306415</v>
      </c>
      <c r="C86">
        <v>47</v>
      </c>
      <c r="D86">
        <f t="shared" si="13"/>
        <v>691.04683614540147</v>
      </c>
      <c r="E86">
        <v>2.68797</v>
      </c>
      <c r="F86">
        <f t="shared" si="14"/>
        <v>14.701800951676683</v>
      </c>
      <c r="G86">
        <f t="shared" si="15"/>
        <v>690.98464472880414</v>
      </c>
      <c r="H86">
        <v>2.5976900000000001</v>
      </c>
      <c r="I86">
        <f t="shared" si="16"/>
        <v>13.432672694423184</v>
      </c>
      <c r="J86">
        <f t="shared" si="17"/>
        <v>631.33561663788964</v>
      </c>
      <c r="K86">
        <v>2.6354600000000001</v>
      </c>
      <c r="L86">
        <f t="shared" si="18"/>
        <v>13.949727862324602</v>
      </c>
      <c r="M86">
        <f t="shared" si="19"/>
        <v>655.63720952925632</v>
      </c>
    </row>
    <row r="87" spans="1:13" x14ac:dyDescent="0.25">
      <c r="A87">
        <v>2.6316999999999999</v>
      </c>
      <c r="B87">
        <f t="shared" si="12"/>
        <v>13.89737536992617</v>
      </c>
      <c r="C87">
        <v>48</v>
      </c>
      <c r="D87">
        <f t="shared" si="13"/>
        <v>667.07401775645621</v>
      </c>
      <c r="E87">
        <v>2.6234299999999999</v>
      </c>
      <c r="F87">
        <f t="shared" si="14"/>
        <v>13.782918009142213</v>
      </c>
      <c r="G87">
        <f t="shared" si="15"/>
        <v>661.58006443882618</v>
      </c>
      <c r="H87">
        <v>2.5260699999999998</v>
      </c>
      <c r="I87">
        <f t="shared" si="16"/>
        <v>12.504267674502856</v>
      </c>
      <c r="J87">
        <f t="shared" si="17"/>
        <v>600.20484837613708</v>
      </c>
      <c r="K87">
        <v>2.5793300000000001</v>
      </c>
      <c r="L87">
        <f t="shared" si="18"/>
        <v>13.188299038527624</v>
      </c>
      <c r="M87">
        <f t="shared" si="19"/>
        <v>633.03835384932597</v>
      </c>
    </row>
    <row r="88" spans="1:13" x14ac:dyDescent="0.25">
      <c r="A88">
        <v>2.5792700000000002</v>
      </c>
      <c r="B88">
        <f t="shared" si="12"/>
        <v>13.187507764323776</v>
      </c>
      <c r="C88">
        <v>49</v>
      </c>
      <c r="D88">
        <f t="shared" si="13"/>
        <v>646.187880451865</v>
      </c>
      <c r="E88">
        <v>2.5589599999999999</v>
      </c>
      <c r="F88">
        <f t="shared" si="14"/>
        <v>12.922371058800373</v>
      </c>
      <c r="G88">
        <f t="shared" si="15"/>
        <v>633.19618188121831</v>
      </c>
      <c r="H88">
        <v>2.47011</v>
      </c>
      <c r="I88">
        <f t="shared" si="16"/>
        <v>11.823747392328469</v>
      </c>
      <c r="J88">
        <f t="shared" si="17"/>
        <v>579.36362222409502</v>
      </c>
      <c r="K88">
        <v>2.5239400000000001</v>
      </c>
      <c r="L88">
        <f t="shared" si="18"/>
        <v>12.477661929533525</v>
      </c>
      <c r="M88">
        <f t="shared" si="19"/>
        <v>611.4054345471427</v>
      </c>
    </row>
    <row r="89" spans="1:13" x14ac:dyDescent="0.25">
      <c r="A89">
        <v>2.5298099999999999</v>
      </c>
      <c r="B89">
        <f t="shared" si="12"/>
        <v>12.551121197078698</v>
      </c>
      <c r="C89">
        <v>50</v>
      </c>
      <c r="D89">
        <f t="shared" si="13"/>
        <v>627.55605985393493</v>
      </c>
      <c r="E89">
        <v>2.51945</v>
      </c>
      <c r="F89">
        <f t="shared" si="14"/>
        <v>12.421762814893233</v>
      </c>
      <c r="G89">
        <f t="shared" si="15"/>
        <v>621.0881407446617</v>
      </c>
      <c r="H89">
        <v>2.4297</v>
      </c>
      <c r="I89">
        <f t="shared" si="16"/>
        <v>11.355474926476038</v>
      </c>
      <c r="J89">
        <f t="shared" si="17"/>
        <v>567.7737463238019</v>
      </c>
      <c r="K89">
        <v>2.4744600000000001</v>
      </c>
      <c r="L89">
        <f t="shared" si="18"/>
        <v>11.875292723299442</v>
      </c>
      <c r="M89">
        <f t="shared" si="19"/>
        <v>593.7646361649721</v>
      </c>
    </row>
    <row r="90" spans="1:13" x14ac:dyDescent="0.25">
      <c r="A90">
        <v>2.4926599999999999</v>
      </c>
      <c r="B90">
        <f t="shared" si="12"/>
        <v>12.093401823167337</v>
      </c>
      <c r="C90">
        <v>51</v>
      </c>
      <c r="D90">
        <f t="shared" si="13"/>
        <v>616.76349298153423</v>
      </c>
      <c r="E90">
        <v>2.4748800000000002</v>
      </c>
      <c r="F90">
        <f t="shared" si="14"/>
        <v>11.880281393790698</v>
      </c>
      <c r="G90">
        <f t="shared" si="15"/>
        <v>605.89435108332555</v>
      </c>
      <c r="H90">
        <v>2.3897200000000001</v>
      </c>
      <c r="I90">
        <f t="shared" si="16"/>
        <v>10.91043859250696</v>
      </c>
      <c r="J90">
        <f t="shared" si="17"/>
        <v>556.43236821785501</v>
      </c>
      <c r="K90">
        <v>2.43005</v>
      </c>
      <c r="L90">
        <f t="shared" si="18"/>
        <v>11.359450038304296</v>
      </c>
      <c r="M90">
        <f t="shared" si="19"/>
        <v>579.33195195351902</v>
      </c>
    </row>
    <row r="91" spans="1:13" x14ac:dyDescent="0.25">
      <c r="A91">
        <v>2.4531200000000002</v>
      </c>
      <c r="B91">
        <f t="shared" si="12"/>
        <v>11.624558822493215</v>
      </c>
      <c r="C91">
        <v>52</v>
      </c>
      <c r="D91">
        <f t="shared" si="13"/>
        <v>604.47705876964721</v>
      </c>
      <c r="E91">
        <v>2.4506700000000001</v>
      </c>
      <c r="F91">
        <f t="shared" si="14"/>
        <v>11.59611351311068</v>
      </c>
      <c r="G91">
        <f t="shared" si="15"/>
        <v>602.99790268175536</v>
      </c>
      <c r="H91">
        <v>2.35561</v>
      </c>
      <c r="I91">
        <f t="shared" si="16"/>
        <v>10.544559081318704</v>
      </c>
      <c r="J91">
        <f t="shared" si="17"/>
        <v>548.31707222857267</v>
      </c>
      <c r="K91">
        <v>2.4056600000000001</v>
      </c>
      <c r="L91">
        <f t="shared" si="18"/>
        <v>11.085744459585706</v>
      </c>
      <c r="M91">
        <f t="shared" si="19"/>
        <v>576.45871189845673</v>
      </c>
    </row>
    <row r="92" spans="1:13" x14ac:dyDescent="0.25">
      <c r="A92">
        <v>2.43242</v>
      </c>
      <c r="B92">
        <f t="shared" si="12"/>
        <v>11.38640386256041</v>
      </c>
      <c r="C92">
        <v>53</v>
      </c>
      <c r="D92">
        <f t="shared" si="13"/>
        <v>603.47940471570178</v>
      </c>
      <c r="E92">
        <v>2.4165299999999998</v>
      </c>
      <c r="F92">
        <f t="shared" si="14"/>
        <v>11.206903809948534</v>
      </c>
      <c r="G92">
        <f t="shared" si="15"/>
        <v>593.96590192727228</v>
      </c>
      <c r="H92">
        <v>2.3305600000000002</v>
      </c>
      <c r="I92">
        <f t="shared" si="16"/>
        <v>10.283698792184056</v>
      </c>
      <c r="J92">
        <f t="shared" si="17"/>
        <v>545.03603598575501</v>
      </c>
      <c r="K92">
        <v>2.3891</v>
      </c>
      <c r="L92">
        <f t="shared" si="18"/>
        <v>10.903676217132592</v>
      </c>
      <c r="M92">
        <f t="shared" si="19"/>
        <v>577.89483950802742</v>
      </c>
    </row>
    <row r="93" spans="1:13" x14ac:dyDescent="0.25">
      <c r="A93">
        <v>2.4137499999999998</v>
      </c>
      <c r="B93">
        <f t="shared" si="12"/>
        <v>11.17579188297249</v>
      </c>
      <c r="C93">
        <v>54</v>
      </c>
      <c r="D93">
        <f t="shared" si="13"/>
        <v>603.49276168051449</v>
      </c>
      <c r="E93">
        <v>2.3767</v>
      </c>
      <c r="F93">
        <f t="shared" si="14"/>
        <v>10.76930545251377</v>
      </c>
      <c r="G93">
        <f t="shared" si="15"/>
        <v>581.54249443574361</v>
      </c>
      <c r="H93">
        <v>2.3054000000000001</v>
      </c>
      <c r="I93">
        <f t="shared" si="16"/>
        <v>10.028188725767118</v>
      </c>
      <c r="J93">
        <f t="shared" si="17"/>
        <v>541.52219119142433</v>
      </c>
      <c r="K93">
        <v>2.3663699999999999</v>
      </c>
      <c r="L93">
        <f t="shared" si="18"/>
        <v>10.658631144151384</v>
      </c>
      <c r="M93">
        <f t="shared" si="19"/>
        <v>575.56608178417468</v>
      </c>
    </row>
    <row r="94" spans="1:13" x14ac:dyDescent="0.25">
      <c r="A94">
        <v>2.4027599999999998</v>
      </c>
      <c r="B94">
        <f t="shared" si="12"/>
        <v>11.053642371179304</v>
      </c>
      <c r="C94">
        <v>55</v>
      </c>
      <c r="D94">
        <f t="shared" si="13"/>
        <v>607.9503304148617</v>
      </c>
      <c r="E94">
        <v>2.3644699999999998</v>
      </c>
      <c r="F94">
        <f t="shared" si="14"/>
        <v>10.638398971627906</v>
      </c>
      <c r="G94">
        <f t="shared" si="15"/>
        <v>585.1119434395348</v>
      </c>
      <c r="H94">
        <v>2.2917700000000001</v>
      </c>
      <c r="I94">
        <f t="shared" si="16"/>
        <v>9.8924317985955028</v>
      </c>
      <c r="J94">
        <f t="shared" si="17"/>
        <v>544.08374892275265</v>
      </c>
      <c r="K94">
        <v>2.3554499999999998</v>
      </c>
      <c r="L94">
        <f t="shared" si="18"/>
        <v>10.542872086828849</v>
      </c>
      <c r="M94">
        <f t="shared" si="19"/>
        <v>579.85796477558665</v>
      </c>
    </row>
    <row r="95" spans="1:13" x14ac:dyDescent="0.25">
      <c r="A95">
        <v>2.4138500000000001</v>
      </c>
      <c r="B95">
        <f t="shared" si="12"/>
        <v>11.176909518041612</v>
      </c>
      <c r="C95">
        <v>56</v>
      </c>
      <c r="D95">
        <f t="shared" si="13"/>
        <v>625.90693301033025</v>
      </c>
      <c r="E95">
        <v>2.3698800000000002</v>
      </c>
      <c r="F95">
        <f t="shared" si="14"/>
        <v>10.696108674055106</v>
      </c>
      <c r="G95">
        <f t="shared" si="15"/>
        <v>598.98208574708588</v>
      </c>
      <c r="H95">
        <v>2.2774800000000002</v>
      </c>
      <c r="I95">
        <f t="shared" si="16"/>
        <v>9.7520741917529001</v>
      </c>
      <c r="J95">
        <f t="shared" si="17"/>
        <v>546.11615473816244</v>
      </c>
      <c r="K95">
        <v>2.3388300000000002</v>
      </c>
      <c r="L95">
        <f t="shared" si="18"/>
        <v>10.369097618620506</v>
      </c>
      <c r="M95">
        <f t="shared" si="19"/>
        <v>580.66946664274838</v>
      </c>
    </row>
    <row r="96" spans="1:13" x14ac:dyDescent="0.25">
      <c r="A96">
        <v>2.4056199999999999</v>
      </c>
      <c r="B96">
        <f t="shared" si="12"/>
        <v>11.085301038675798</v>
      </c>
      <c r="C96">
        <v>57</v>
      </c>
      <c r="D96">
        <f t="shared" si="13"/>
        <v>631.86215920452048</v>
      </c>
      <c r="E96">
        <v>2.38794</v>
      </c>
      <c r="F96">
        <f t="shared" si="14"/>
        <v>10.891035285878315</v>
      </c>
      <c r="G96">
        <f t="shared" si="15"/>
        <v>620.78901129506391</v>
      </c>
      <c r="H96">
        <v>2.2655099999999999</v>
      </c>
      <c r="I96">
        <f t="shared" si="16"/>
        <v>9.6360377273975608</v>
      </c>
      <c r="J96">
        <f t="shared" si="17"/>
        <v>549.25415046166097</v>
      </c>
      <c r="K96">
        <v>2.3292799999999998</v>
      </c>
      <c r="L96">
        <f t="shared" si="18"/>
        <v>10.270544078542844</v>
      </c>
      <c r="M96">
        <f t="shared" si="19"/>
        <v>585.42101247694211</v>
      </c>
    </row>
    <row r="97" spans="1:13" x14ac:dyDescent="0.25">
      <c r="A97">
        <v>2.42523</v>
      </c>
      <c r="B97">
        <f t="shared" si="12"/>
        <v>11.304829231012905</v>
      </c>
      <c r="C97">
        <v>58</v>
      </c>
      <c r="D97">
        <f t="shared" si="13"/>
        <v>655.68009539874845</v>
      </c>
      <c r="E97">
        <v>2.4042400000000002</v>
      </c>
      <c r="F97">
        <f t="shared" si="14"/>
        <v>11.070013873812258</v>
      </c>
      <c r="G97">
        <f t="shared" si="15"/>
        <v>642.06080468111099</v>
      </c>
      <c r="H97">
        <v>2.2652000000000001</v>
      </c>
      <c r="I97">
        <f t="shared" si="16"/>
        <v>9.6330510186658422</v>
      </c>
      <c r="J97">
        <f t="shared" si="17"/>
        <v>558.71695908261881</v>
      </c>
      <c r="K97">
        <v>2.3468200000000001</v>
      </c>
      <c r="L97">
        <f t="shared" si="18"/>
        <v>10.452278573987067</v>
      </c>
      <c r="M97">
        <f t="shared" si="19"/>
        <v>606.23215729124991</v>
      </c>
    </row>
    <row r="98" spans="1:13" x14ac:dyDescent="0.25">
      <c r="A98">
        <v>2.44129</v>
      </c>
      <c r="B98">
        <f t="shared" si="12"/>
        <v>11.487850515602755</v>
      </c>
      <c r="C98">
        <v>59</v>
      </c>
      <c r="D98">
        <f t="shared" si="13"/>
        <v>677.78318042056253</v>
      </c>
      <c r="E98">
        <v>2.4262299999999999</v>
      </c>
      <c r="F98">
        <f t="shared" si="14"/>
        <v>11.316139714543141</v>
      </c>
      <c r="G98">
        <f t="shared" si="15"/>
        <v>667.65224315804528</v>
      </c>
      <c r="H98">
        <v>2.2941400000000001</v>
      </c>
      <c r="I98">
        <f t="shared" si="16"/>
        <v>9.9159046663193653</v>
      </c>
      <c r="J98">
        <f t="shared" si="17"/>
        <v>585.0383753128425</v>
      </c>
      <c r="K98">
        <v>2.3531399999999998</v>
      </c>
      <c r="L98">
        <f t="shared" si="18"/>
        <v>10.518546159571388</v>
      </c>
      <c r="M98">
        <f t="shared" si="19"/>
        <v>620.59422341471191</v>
      </c>
    </row>
    <row r="99" spans="1:13" x14ac:dyDescent="0.25">
      <c r="A99">
        <v>2.46543</v>
      </c>
      <c r="B99">
        <f t="shared" si="12"/>
        <v>11.76854153699554</v>
      </c>
      <c r="C99">
        <v>60</v>
      </c>
      <c r="D99">
        <f t="shared" si="13"/>
        <v>706.11249221973242</v>
      </c>
      <c r="E99">
        <v>2.4496500000000001</v>
      </c>
      <c r="F99">
        <f t="shared" si="14"/>
        <v>11.584291507575097</v>
      </c>
      <c r="G99">
        <f t="shared" si="15"/>
        <v>695.0574904545058</v>
      </c>
      <c r="H99">
        <v>2.3163800000000001</v>
      </c>
      <c r="I99">
        <f t="shared" si="16"/>
        <v>10.138904957759145</v>
      </c>
      <c r="J99">
        <f t="shared" si="17"/>
        <v>608.33429746554873</v>
      </c>
      <c r="K99">
        <v>2.3692799999999998</v>
      </c>
      <c r="L99">
        <f t="shared" si="18"/>
        <v>10.689692933765228</v>
      </c>
      <c r="M99">
        <f t="shared" si="19"/>
        <v>641.38157602591366</v>
      </c>
    </row>
    <row r="100" spans="1:13" x14ac:dyDescent="0.25">
      <c r="A100">
        <v>2.4972400000000001</v>
      </c>
      <c r="B100">
        <f t="shared" si="12"/>
        <v>12.148916635395741</v>
      </c>
      <c r="C100">
        <v>61</v>
      </c>
      <c r="D100">
        <f t="shared" si="13"/>
        <v>741.08391475914016</v>
      </c>
      <c r="E100">
        <v>2.4794700000000001</v>
      </c>
      <c r="F100">
        <f t="shared" si="14"/>
        <v>11.934937224561974</v>
      </c>
      <c r="G100">
        <f t="shared" si="15"/>
        <v>728.03117069828045</v>
      </c>
      <c r="H100">
        <v>2.3508900000000001</v>
      </c>
      <c r="I100">
        <f t="shared" si="16"/>
        <v>10.494906035824748</v>
      </c>
      <c r="J100">
        <f t="shared" si="17"/>
        <v>640.18926818530963</v>
      </c>
      <c r="K100">
        <v>2.4018299999999999</v>
      </c>
      <c r="L100">
        <f t="shared" si="18"/>
        <v>11.043367262440251</v>
      </c>
      <c r="M100">
        <f t="shared" si="19"/>
        <v>673.64540300885528</v>
      </c>
    </row>
    <row r="101" spans="1:13" x14ac:dyDescent="0.25">
      <c r="A101">
        <v>2.5587499999999999</v>
      </c>
      <c r="B101">
        <f t="shared" si="12"/>
        <v>12.919657645796361</v>
      </c>
      <c r="C101">
        <v>62</v>
      </c>
      <c r="D101">
        <f t="shared" si="13"/>
        <v>801.01877403937442</v>
      </c>
      <c r="E101">
        <v>2.5160399999999998</v>
      </c>
      <c r="F101">
        <f t="shared" si="14"/>
        <v>12.379476742423556</v>
      </c>
      <c r="G101">
        <f t="shared" si="15"/>
        <v>767.52755803026048</v>
      </c>
      <c r="H101">
        <v>2.39689</v>
      </c>
      <c r="I101">
        <f t="shared" si="16"/>
        <v>10.988947555509601</v>
      </c>
      <c r="J101">
        <f t="shared" si="17"/>
        <v>681.31474844159527</v>
      </c>
      <c r="K101">
        <v>2.4471799999999999</v>
      </c>
      <c r="L101">
        <f t="shared" si="18"/>
        <v>11.555713615776993</v>
      </c>
      <c r="M101">
        <f t="shared" si="19"/>
        <v>716.45424417817355</v>
      </c>
    </row>
    <row r="102" spans="1:13" x14ac:dyDescent="0.25">
      <c r="A102">
        <v>2.5873300000000001</v>
      </c>
      <c r="B102">
        <f t="shared" si="12"/>
        <v>13.294228584061004</v>
      </c>
      <c r="C102">
        <v>63</v>
      </c>
      <c r="D102">
        <f t="shared" si="13"/>
        <v>837.53640079584329</v>
      </c>
      <c r="E102">
        <v>2.5615199999999998</v>
      </c>
      <c r="F102">
        <f t="shared" si="14"/>
        <v>12.955494708893092</v>
      </c>
      <c r="G102">
        <f t="shared" si="15"/>
        <v>816.19616666026479</v>
      </c>
      <c r="H102">
        <v>2.4519099999999998</v>
      </c>
      <c r="I102">
        <f t="shared" si="16"/>
        <v>11.610501612645049</v>
      </c>
      <c r="J102">
        <f t="shared" si="17"/>
        <v>731.46160159663805</v>
      </c>
      <c r="K102">
        <v>2.49125</v>
      </c>
      <c r="L102">
        <f t="shared" si="18"/>
        <v>12.076362142394666</v>
      </c>
      <c r="M102">
        <f t="shared" si="19"/>
        <v>760.81081497086393</v>
      </c>
    </row>
    <row r="103" spans="1:13" x14ac:dyDescent="0.25">
      <c r="A103">
        <v>2.6271200000000001</v>
      </c>
      <c r="B103">
        <f t="shared" si="12"/>
        <v>13.833870926914251</v>
      </c>
      <c r="C103">
        <v>64</v>
      </c>
      <c r="D103">
        <f t="shared" si="13"/>
        <v>885.36773932251208</v>
      </c>
      <c r="E103">
        <v>2.6193300000000002</v>
      </c>
      <c r="F103">
        <f t="shared" si="14"/>
        <v>13.726523732570666</v>
      </c>
      <c r="G103">
        <f t="shared" si="15"/>
        <v>878.49751888452261</v>
      </c>
      <c r="H103">
        <v>2.5183200000000001</v>
      </c>
      <c r="I103">
        <f t="shared" si="16"/>
        <v>12.407734150600499</v>
      </c>
      <c r="J103">
        <f t="shared" si="17"/>
        <v>794.09498563843192</v>
      </c>
      <c r="K103">
        <v>2.55722</v>
      </c>
      <c r="L103">
        <f t="shared" si="18"/>
        <v>12.899905683702411</v>
      </c>
      <c r="M103">
        <f t="shared" si="19"/>
        <v>825.59396375695428</v>
      </c>
    </row>
    <row r="104" spans="1:13" x14ac:dyDescent="0.25">
      <c r="A104">
        <v>2.6797200000000001</v>
      </c>
      <c r="B104">
        <f t="shared" ref="B104:B167" si="20">EXP(A104)</f>
        <v>14.581010041440244</v>
      </c>
      <c r="C104">
        <v>65</v>
      </c>
      <c r="D104">
        <f t="shared" ref="D104:D167" si="21">C104*B104</f>
        <v>947.76565269361583</v>
      </c>
      <c r="E104">
        <v>2.70058</v>
      </c>
      <c r="F104">
        <f t="shared" ref="F104:F167" si="22">EXP(E104)</f>
        <v>14.888364472528075</v>
      </c>
      <c r="G104">
        <f t="shared" ref="G104:G167" si="23">C104*F104</f>
        <v>967.74369071432488</v>
      </c>
      <c r="H104">
        <v>2.5786199999999999</v>
      </c>
      <c r="I104">
        <f t="shared" ref="I104:I167" si="24">EXP(H104)</f>
        <v>13.178938669534473</v>
      </c>
      <c r="J104">
        <f t="shared" ref="J104:J167" si="25">C104*I104</f>
        <v>856.63101351974069</v>
      </c>
      <c r="K104">
        <v>2.6295600000000001</v>
      </c>
      <c r="L104">
        <f t="shared" ref="L104:L167" si="26">EXP(K104)</f>
        <v>13.867666786156947</v>
      </c>
      <c r="M104">
        <f t="shared" ref="M104:M167" si="27">L104*C104</f>
        <v>901.39834110020161</v>
      </c>
    </row>
    <row r="105" spans="1:13" x14ac:dyDescent="0.25">
      <c r="A105">
        <v>2.7495799999999999</v>
      </c>
      <c r="B105">
        <f t="shared" si="20"/>
        <v>15.636063358283808</v>
      </c>
      <c r="C105">
        <v>66</v>
      </c>
      <c r="D105">
        <f t="shared" si="21"/>
        <v>1031.9801816467314</v>
      </c>
      <c r="E105">
        <v>2.7648999999999999</v>
      </c>
      <c r="F105">
        <f t="shared" si="22"/>
        <v>15.877452166007304</v>
      </c>
      <c r="G105">
        <f t="shared" si="23"/>
        <v>1047.9118429564821</v>
      </c>
      <c r="H105">
        <v>2.6516700000000002</v>
      </c>
      <c r="I105">
        <f t="shared" si="24"/>
        <v>14.177695638004346</v>
      </c>
      <c r="J105">
        <f t="shared" si="25"/>
        <v>935.72791210828689</v>
      </c>
      <c r="K105">
        <v>2.6993100000000001</v>
      </c>
      <c r="L105">
        <f t="shared" si="26"/>
        <v>14.869468251288263</v>
      </c>
      <c r="M105">
        <f t="shared" si="27"/>
        <v>981.38490458502531</v>
      </c>
    </row>
    <row r="106" spans="1:13" x14ac:dyDescent="0.25">
      <c r="A106">
        <v>2.8231899999999999</v>
      </c>
      <c r="B106">
        <f t="shared" si="20"/>
        <v>16.830454278079173</v>
      </c>
      <c r="C106">
        <v>67</v>
      </c>
      <c r="D106">
        <f t="shared" si="21"/>
        <v>1127.6404366313045</v>
      </c>
      <c r="E106">
        <v>2.8310200000000001</v>
      </c>
      <c r="F106">
        <f t="shared" si="22"/>
        <v>16.962754012608645</v>
      </c>
      <c r="G106">
        <f t="shared" si="23"/>
        <v>1136.5045188447791</v>
      </c>
      <c r="H106">
        <v>2.7333500000000002</v>
      </c>
      <c r="I106">
        <f t="shared" si="24"/>
        <v>15.384338324240966</v>
      </c>
      <c r="J106">
        <f t="shared" si="25"/>
        <v>1030.7506677241447</v>
      </c>
      <c r="K106">
        <v>2.7899400000000001</v>
      </c>
      <c r="L106">
        <f t="shared" si="26"/>
        <v>16.280042969905573</v>
      </c>
      <c r="M106">
        <f t="shared" si="27"/>
        <v>1090.7628789836733</v>
      </c>
    </row>
    <row r="107" spans="1:13" x14ac:dyDescent="0.25">
      <c r="A107">
        <v>2.9021400000000002</v>
      </c>
      <c r="B107">
        <f t="shared" si="20"/>
        <v>18.213079685393108</v>
      </c>
      <c r="C107">
        <v>68</v>
      </c>
      <c r="D107">
        <f t="shared" si="21"/>
        <v>1238.4894186067313</v>
      </c>
      <c r="E107">
        <v>2.9233099999999999</v>
      </c>
      <c r="F107">
        <f t="shared" si="22"/>
        <v>18.602760803496871</v>
      </c>
      <c r="G107">
        <f t="shared" si="23"/>
        <v>1264.9877346377873</v>
      </c>
      <c r="H107">
        <v>2.78945</v>
      </c>
      <c r="I107">
        <f t="shared" si="24"/>
        <v>16.272067702950292</v>
      </c>
      <c r="J107">
        <f t="shared" si="25"/>
        <v>1106.5006038006197</v>
      </c>
      <c r="K107">
        <v>2.8603200000000002</v>
      </c>
      <c r="L107">
        <f t="shared" si="26"/>
        <v>17.467115519325251</v>
      </c>
      <c r="M107">
        <f t="shared" si="27"/>
        <v>1187.7638553141171</v>
      </c>
    </row>
    <row r="108" spans="1:13" x14ac:dyDescent="0.25">
      <c r="A108">
        <v>2.9883000000000002</v>
      </c>
      <c r="B108">
        <f t="shared" si="20"/>
        <v>19.851905549864128</v>
      </c>
      <c r="C108">
        <v>69</v>
      </c>
      <c r="D108">
        <f t="shared" si="21"/>
        <v>1369.7814829406248</v>
      </c>
      <c r="E108">
        <v>3.0172099999999999</v>
      </c>
      <c r="F108">
        <f t="shared" si="22"/>
        <v>20.434200659407132</v>
      </c>
      <c r="G108">
        <f t="shared" si="23"/>
        <v>1409.9598454990921</v>
      </c>
      <c r="H108">
        <v>2.88191</v>
      </c>
      <c r="I108">
        <f t="shared" si="24"/>
        <v>17.848330956208059</v>
      </c>
      <c r="J108">
        <f t="shared" si="25"/>
        <v>1231.5348359783561</v>
      </c>
      <c r="K108">
        <v>2.95025</v>
      </c>
      <c r="L108">
        <f t="shared" si="26"/>
        <v>19.110730813774516</v>
      </c>
      <c r="M108">
        <f t="shared" si="27"/>
        <v>1318.6404261504417</v>
      </c>
    </row>
    <row r="109" spans="1:13" x14ac:dyDescent="0.25">
      <c r="A109">
        <v>3.0682</v>
      </c>
      <c r="B109">
        <f t="shared" si="20"/>
        <v>21.503162127140435</v>
      </c>
      <c r="C109">
        <v>70</v>
      </c>
      <c r="D109">
        <f t="shared" si="21"/>
        <v>1505.2213488998304</v>
      </c>
      <c r="E109">
        <v>3.1197499999999998</v>
      </c>
      <c r="F109">
        <f t="shared" si="22"/>
        <v>22.640718755904992</v>
      </c>
      <c r="G109">
        <f t="shared" si="23"/>
        <v>1584.8503129133494</v>
      </c>
      <c r="H109">
        <v>2.9730400000000001</v>
      </c>
      <c r="I109">
        <f t="shared" si="24"/>
        <v>19.551265191203704</v>
      </c>
      <c r="J109">
        <f t="shared" si="25"/>
        <v>1368.5885633842593</v>
      </c>
      <c r="K109">
        <v>3.0355099999999999</v>
      </c>
      <c r="L109">
        <f t="shared" si="26"/>
        <v>20.811589103831537</v>
      </c>
      <c r="M109">
        <f t="shared" si="27"/>
        <v>1456.8112372682076</v>
      </c>
    </row>
    <row r="110" spans="1:13" x14ac:dyDescent="0.25">
      <c r="A110">
        <v>3.1438700000000002</v>
      </c>
      <c r="B110">
        <f t="shared" si="20"/>
        <v>23.193452059018995</v>
      </c>
      <c r="C110">
        <v>71</v>
      </c>
      <c r="D110">
        <f t="shared" si="21"/>
        <v>1646.7350961903487</v>
      </c>
      <c r="E110">
        <v>3.1992699999999998</v>
      </c>
      <c r="F110">
        <f t="shared" si="22"/>
        <v>24.51462798516782</v>
      </c>
      <c r="G110">
        <f t="shared" si="23"/>
        <v>1740.5385869469153</v>
      </c>
      <c r="H110">
        <v>3.0680999999999998</v>
      </c>
      <c r="I110">
        <f t="shared" si="24"/>
        <v>21.501011918439943</v>
      </c>
      <c r="J110">
        <f t="shared" si="25"/>
        <v>1526.5718462092359</v>
      </c>
      <c r="K110">
        <v>3.1421700000000001</v>
      </c>
      <c r="L110">
        <f t="shared" si="26"/>
        <v>23.154056686073385</v>
      </c>
      <c r="M110">
        <f t="shared" si="27"/>
        <v>1643.9380247112103</v>
      </c>
    </row>
    <row r="111" spans="1:13" x14ac:dyDescent="0.25">
      <c r="A111">
        <v>3.2396699999999998</v>
      </c>
      <c r="B111">
        <f t="shared" si="20"/>
        <v>25.525297009333119</v>
      </c>
      <c r="C111">
        <v>72</v>
      </c>
      <c r="D111">
        <f t="shared" si="21"/>
        <v>1837.8213846719846</v>
      </c>
      <c r="E111">
        <v>3.3026300000000002</v>
      </c>
      <c r="F111">
        <f t="shared" si="22"/>
        <v>27.184039010982396</v>
      </c>
      <c r="G111">
        <f t="shared" si="23"/>
        <v>1957.2508087907324</v>
      </c>
      <c r="H111">
        <v>3.1769400000000001</v>
      </c>
      <c r="I111">
        <f t="shared" si="24"/>
        <v>23.973282953540021</v>
      </c>
      <c r="J111">
        <f t="shared" si="25"/>
        <v>1726.0763726548817</v>
      </c>
      <c r="K111">
        <v>3.25142</v>
      </c>
      <c r="L111">
        <f t="shared" si="26"/>
        <v>25.826988214008079</v>
      </c>
      <c r="M111">
        <f t="shared" si="27"/>
        <v>1859.5431514085817</v>
      </c>
    </row>
    <row r="112" spans="1:13" x14ac:dyDescent="0.25">
      <c r="A112">
        <v>3.3264</v>
      </c>
      <c r="B112">
        <f t="shared" si="20"/>
        <v>27.83794449650593</v>
      </c>
      <c r="C112">
        <v>73</v>
      </c>
      <c r="D112">
        <f t="shared" si="21"/>
        <v>2032.1699482449328</v>
      </c>
      <c r="E112">
        <v>3.4030800000000001</v>
      </c>
      <c r="F112">
        <f t="shared" si="22"/>
        <v>30.056531747290506</v>
      </c>
      <c r="G112">
        <f t="shared" si="23"/>
        <v>2194.1268175522068</v>
      </c>
      <c r="H112">
        <v>3.2976800000000002</v>
      </c>
      <c r="I112">
        <f t="shared" si="24"/>
        <v>27.04981050750186</v>
      </c>
      <c r="J112">
        <f t="shared" si="25"/>
        <v>1974.6361670476358</v>
      </c>
      <c r="K112">
        <v>3.3445800000000001</v>
      </c>
      <c r="L112">
        <f t="shared" si="26"/>
        <v>28.348666725926179</v>
      </c>
      <c r="M112">
        <f t="shared" si="27"/>
        <v>2069.4526709926113</v>
      </c>
    </row>
    <row r="113" spans="1:13" x14ac:dyDescent="0.25">
      <c r="A113">
        <v>3.4420199999999999</v>
      </c>
      <c r="B113">
        <f t="shared" si="20"/>
        <v>31.250019494305747</v>
      </c>
      <c r="C113">
        <v>74</v>
      </c>
      <c r="D113">
        <f t="shared" si="21"/>
        <v>2312.5014425786253</v>
      </c>
      <c r="E113">
        <v>3.5210599999999999</v>
      </c>
      <c r="F113">
        <f t="shared" si="22"/>
        <v>33.820258944821219</v>
      </c>
      <c r="G113">
        <f t="shared" si="23"/>
        <v>2502.6991619167702</v>
      </c>
      <c r="H113">
        <v>3.4079199999999998</v>
      </c>
      <c r="I113">
        <f t="shared" si="24"/>
        <v>30.202357975748122</v>
      </c>
      <c r="J113">
        <f t="shared" si="25"/>
        <v>2234.9744902053608</v>
      </c>
      <c r="K113">
        <v>3.4396399999999998</v>
      </c>
      <c r="L113">
        <f t="shared" si="26"/>
        <v>31.175732884041267</v>
      </c>
      <c r="M113">
        <f t="shared" si="27"/>
        <v>2307.0042334190539</v>
      </c>
    </row>
    <row r="114" spans="1:13" x14ac:dyDescent="0.25">
      <c r="A114">
        <v>3.56752</v>
      </c>
      <c r="B114">
        <f t="shared" si="20"/>
        <v>35.428621131006594</v>
      </c>
      <c r="C114">
        <v>75</v>
      </c>
      <c r="D114">
        <f t="shared" si="21"/>
        <v>2657.1465848254948</v>
      </c>
      <c r="E114">
        <v>3.63897</v>
      </c>
      <c r="F114">
        <f t="shared" si="22"/>
        <v>38.052622332451101</v>
      </c>
      <c r="G114">
        <f t="shared" si="23"/>
        <v>2853.9466749338326</v>
      </c>
      <c r="H114">
        <v>3.51979</v>
      </c>
      <c r="I114">
        <f t="shared" si="24"/>
        <v>33.777334478766647</v>
      </c>
      <c r="J114">
        <f t="shared" si="25"/>
        <v>2533.3000859074987</v>
      </c>
      <c r="K114">
        <v>3.5395400000000001</v>
      </c>
      <c r="L114">
        <f t="shared" si="26"/>
        <v>34.451068054070568</v>
      </c>
      <c r="M114">
        <f t="shared" si="27"/>
        <v>2583.8301040552924</v>
      </c>
    </row>
    <row r="115" spans="1:13" x14ac:dyDescent="0.25">
      <c r="A115">
        <v>3.6991399999999999</v>
      </c>
      <c r="B115">
        <f t="shared" si="20"/>
        <v>40.412534631444011</v>
      </c>
      <c r="C115">
        <v>76</v>
      </c>
      <c r="D115">
        <f t="shared" si="21"/>
        <v>3071.3526319897446</v>
      </c>
      <c r="E115">
        <v>3.7524000000000002</v>
      </c>
      <c r="F115">
        <f t="shared" si="22"/>
        <v>42.623255155606486</v>
      </c>
      <c r="G115">
        <f t="shared" si="23"/>
        <v>3239.3673918260929</v>
      </c>
      <c r="H115">
        <v>3.63381</v>
      </c>
      <c r="I115">
        <f t="shared" si="24"/>
        <v>37.856776517959538</v>
      </c>
      <c r="J115">
        <f t="shared" si="25"/>
        <v>2877.1150153649251</v>
      </c>
      <c r="K115">
        <v>3.6663000000000001</v>
      </c>
      <c r="L115">
        <f t="shared" si="26"/>
        <v>39.106942156852149</v>
      </c>
      <c r="M115">
        <f t="shared" si="27"/>
        <v>2972.1276039207632</v>
      </c>
    </row>
    <row r="116" spans="1:13" x14ac:dyDescent="0.25">
      <c r="A116">
        <v>3.8285300000000002</v>
      </c>
      <c r="B116">
        <f t="shared" si="20"/>
        <v>45.994876046902128</v>
      </c>
      <c r="C116">
        <v>77</v>
      </c>
      <c r="D116">
        <f t="shared" si="21"/>
        <v>3541.6054556114636</v>
      </c>
      <c r="E116">
        <v>3.8527300000000002</v>
      </c>
      <c r="F116">
        <f t="shared" si="22"/>
        <v>47.121529570967546</v>
      </c>
      <c r="G116">
        <f t="shared" si="23"/>
        <v>3628.3577769645012</v>
      </c>
      <c r="H116">
        <v>3.7585199999999999</v>
      </c>
      <c r="I116">
        <f t="shared" si="24"/>
        <v>42.884909322234186</v>
      </c>
      <c r="J116">
        <f t="shared" si="25"/>
        <v>3302.1380178120326</v>
      </c>
      <c r="K116">
        <v>3.78715</v>
      </c>
      <c r="L116">
        <f t="shared" si="26"/>
        <v>44.130449100874536</v>
      </c>
      <c r="M116">
        <f t="shared" si="27"/>
        <v>3398.0445807673391</v>
      </c>
    </row>
    <row r="117" spans="1:13" x14ac:dyDescent="0.25">
      <c r="A117">
        <v>3.9533900000000002</v>
      </c>
      <c r="B117">
        <f t="shared" si="20"/>
        <v>52.111726489120343</v>
      </c>
      <c r="C117">
        <v>78</v>
      </c>
      <c r="D117">
        <f t="shared" si="21"/>
        <v>4064.7146661513866</v>
      </c>
      <c r="E117">
        <v>3.97838</v>
      </c>
      <c r="F117">
        <f t="shared" si="22"/>
        <v>53.430406819188768</v>
      </c>
      <c r="G117">
        <f t="shared" si="23"/>
        <v>4167.5717318967236</v>
      </c>
      <c r="H117">
        <v>3.8937599999999999</v>
      </c>
      <c r="I117">
        <f t="shared" si="24"/>
        <v>49.095137632072472</v>
      </c>
      <c r="J117">
        <f t="shared" si="25"/>
        <v>3829.4207353016527</v>
      </c>
      <c r="K117">
        <v>3.9319600000000001</v>
      </c>
      <c r="L117">
        <f t="shared" si="26"/>
        <v>51.006853191471414</v>
      </c>
      <c r="M117">
        <f t="shared" si="27"/>
        <v>3978.5345489347701</v>
      </c>
    </row>
    <row r="118" spans="1:13" x14ac:dyDescent="0.25">
      <c r="A118">
        <v>4.0794800000000002</v>
      </c>
      <c r="B118">
        <f t="shared" si="20"/>
        <v>59.114722200641985</v>
      </c>
      <c r="C118">
        <v>79</v>
      </c>
      <c r="D118">
        <f t="shared" si="21"/>
        <v>4670.0630538507166</v>
      </c>
      <c r="E118">
        <v>4.1238799999999998</v>
      </c>
      <c r="F118">
        <f t="shared" si="22"/>
        <v>61.798556093014838</v>
      </c>
      <c r="G118">
        <f t="shared" si="23"/>
        <v>4882.0859313481724</v>
      </c>
      <c r="H118">
        <v>4.0274200000000002</v>
      </c>
      <c r="I118">
        <f t="shared" si="24"/>
        <v>56.115945182745982</v>
      </c>
      <c r="J118">
        <f t="shared" si="25"/>
        <v>4433.1596694369327</v>
      </c>
      <c r="K118">
        <v>4.0836800000000002</v>
      </c>
      <c r="L118">
        <f t="shared" si="26"/>
        <v>59.36352615645017</v>
      </c>
      <c r="M118">
        <f t="shared" si="27"/>
        <v>4689.7185663595637</v>
      </c>
    </row>
    <row r="119" spans="1:13" x14ac:dyDescent="0.25">
      <c r="A119">
        <v>4.1997499999999999</v>
      </c>
      <c r="B119">
        <f t="shared" si="20"/>
        <v>66.669661541939092</v>
      </c>
      <c r="C119">
        <v>80</v>
      </c>
      <c r="D119">
        <f t="shared" si="21"/>
        <v>5333.5729233551274</v>
      </c>
      <c r="E119">
        <v>4.26546</v>
      </c>
      <c r="F119">
        <f t="shared" si="22"/>
        <v>71.197663366985893</v>
      </c>
      <c r="G119">
        <f t="shared" si="23"/>
        <v>5695.8130693588719</v>
      </c>
      <c r="H119">
        <v>4.1719799999999996</v>
      </c>
      <c r="I119">
        <f t="shared" si="24"/>
        <v>64.84371564157081</v>
      </c>
      <c r="J119">
        <f t="shared" si="25"/>
        <v>5187.4972513256653</v>
      </c>
      <c r="K119">
        <v>4.2129200000000004</v>
      </c>
      <c r="L119">
        <f t="shared" si="26"/>
        <v>67.553508340463779</v>
      </c>
      <c r="M119">
        <f t="shared" si="27"/>
        <v>5404.2806672371025</v>
      </c>
    </row>
    <row r="120" spans="1:13" x14ac:dyDescent="0.25">
      <c r="A120">
        <v>4.3296000000000001</v>
      </c>
      <c r="B120">
        <f t="shared" si="20"/>
        <v>75.913914929292588</v>
      </c>
      <c r="C120">
        <v>81</v>
      </c>
      <c r="D120">
        <f t="shared" si="21"/>
        <v>6149.0271092726998</v>
      </c>
      <c r="E120">
        <v>4.4222000000000001</v>
      </c>
      <c r="F120">
        <f t="shared" si="22"/>
        <v>83.279298426692051</v>
      </c>
      <c r="G120">
        <f t="shared" si="23"/>
        <v>6745.6231725620564</v>
      </c>
      <c r="H120">
        <v>4.2905499999999996</v>
      </c>
      <c r="I120">
        <f t="shared" si="24"/>
        <v>73.006611095509513</v>
      </c>
      <c r="J120">
        <f t="shared" si="25"/>
        <v>5913.5354987362707</v>
      </c>
      <c r="K120">
        <v>4.3516199999999996</v>
      </c>
      <c r="L120">
        <f t="shared" si="26"/>
        <v>77.604079757361362</v>
      </c>
      <c r="M120">
        <f t="shared" si="27"/>
        <v>6285.9304603462706</v>
      </c>
    </row>
    <row r="121" spans="1:13" x14ac:dyDescent="0.25">
      <c r="A121">
        <v>4.4534900000000004</v>
      </c>
      <c r="B121">
        <f t="shared" si="20"/>
        <v>85.926304116314469</v>
      </c>
      <c r="C121">
        <v>82</v>
      </c>
      <c r="D121">
        <f t="shared" si="21"/>
        <v>7045.9569375377869</v>
      </c>
      <c r="E121">
        <v>4.5461400000000003</v>
      </c>
      <c r="F121">
        <f t="shared" si="22"/>
        <v>94.267831305128254</v>
      </c>
      <c r="G121">
        <f t="shared" si="23"/>
        <v>7729.962167020517</v>
      </c>
      <c r="H121">
        <v>4.4348900000000002</v>
      </c>
      <c r="I121">
        <f t="shared" si="24"/>
        <v>84.342846664864595</v>
      </c>
      <c r="J121">
        <f t="shared" si="25"/>
        <v>6916.1134265188966</v>
      </c>
      <c r="K121">
        <v>4.4889200000000002</v>
      </c>
      <c r="L121">
        <f t="shared" si="26"/>
        <v>89.025246674030782</v>
      </c>
      <c r="M121">
        <f t="shared" si="27"/>
        <v>7300.0702272705239</v>
      </c>
    </row>
    <row r="122" spans="1:13" x14ac:dyDescent="0.25">
      <c r="A122">
        <v>4.6184399999999997</v>
      </c>
      <c r="B122">
        <f t="shared" si="20"/>
        <v>101.33582487316789</v>
      </c>
      <c r="C122">
        <v>83</v>
      </c>
      <c r="D122">
        <f t="shared" si="21"/>
        <v>8410.8734644729357</v>
      </c>
      <c r="E122">
        <v>4.6802200000000003</v>
      </c>
      <c r="F122">
        <f t="shared" si="22"/>
        <v>107.79378459559325</v>
      </c>
      <c r="G122">
        <f t="shared" si="23"/>
        <v>8946.8841214342392</v>
      </c>
      <c r="H122">
        <v>4.5856599999999998</v>
      </c>
      <c r="I122">
        <f t="shared" si="24"/>
        <v>98.067890595413346</v>
      </c>
      <c r="J122">
        <f t="shared" si="25"/>
        <v>8139.6349194193081</v>
      </c>
      <c r="K122">
        <v>4.6417799999999998</v>
      </c>
      <c r="L122">
        <f t="shared" si="26"/>
        <v>103.72882065430544</v>
      </c>
      <c r="M122">
        <f t="shared" si="27"/>
        <v>8609.4921143073516</v>
      </c>
    </row>
    <row r="123" spans="1:13" x14ac:dyDescent="0.25">
      <c r="A123">
        <v>4.7601000000000004</v>
      </c>
      <c r="B123">
        <f t="shared" si="20"/>
        <v>116.75760107532895</v>
      </c>
      <c r="C123">
        <v>84</v>
      </c>
      <c r="D123">
        <f t="shared" si="21"/>
        <v>9807.6384903276321</v>
      </c>
      <c r="E123">
        <v>4.8378100000000002</v>
      </c>
      <c r="F123">
        <f t="shared" si="22"/>
        <v>126.19268690838166</v>
      </c>
      <c r="G123">
        <f t="shared" si="23"/>
        <v>10600.185700304059</v>
      </c>
      <c r="H123">
        <v>4.7481999999999998</v>
      </c>
      <c r="I123">
        <f t="shared" si="24"/>
        <v>115.37641994928224</v>
      </c>
      <c r="J123">
        <f t="shared" si="25"/>
        <v>9691.6192757397075</v>
      </c>
      <c r="K123">
        <v>4.7779400000000001</v>
      </c>
      <c r="L123">
        <f t="shared" si="26"/>
        <v>118.85924762588941</v>
      </c>
      <c r="M123">
        <f t="shared" si="27"/>
        <v>9984.1768005747108</v>
      </c>
    </row>
    <row r="124" spans="1:13" x14ac:dyDescent="0.25">
      <c r="A124">
        <v>4.8975999999999997</v>
      </c>
      <c r="B124">
        <f t="shared" si="20"/>
        <v>133.96787065903899</v>
      </c>
      <c r="C124">
        <v>85</v>
      </c>
      <c r="D124">
        <f t="shared" si="21"/>
        <v>11387.269006018314</v>
      </c>
      <c r="E124">
        <v>4.98041</v>
      </c>
      <c r="F124">
        <f t="shared" si="22"/>
        <v>145.53403837888095</v>
      </c>
      <c r="G124">
        <f t="shared" si="23"/>
        <v>12370.393262204881</v>
      </c>
      <c r="H124">
        <v>4.8904899999999998</v>
      </c>
      <c r="I124">
        <f t="shared" si="24"/>
        <v>133.01873726625175</v>
      </c>
      <c r="J124">
        <f t="shared" si="25"/>
        <v>11306.592667631399</v>
      </c>
      <c r="K124">
        <v>4.89975</v>
      </c>
      <c r="L124">
        <f t="shared" si="26"/>
        <v>134.25621143622018</v>
      </c>
      <c r="M124">
        <f t="shared" si="27"/>
        <v>11411.777972078715</v>
      </c>
    </row>
    <row r="125" spans="1:13" x14ac:dyDescent="0.25">
      <c r="A125">
        <v>5.0214699999999999</v>
      </c>
      <c r="B125">
        <f t="shared" si="20"/>
        <v>151.63404208316291</v>
      </c>
      <c r="C125">
        <v>86</v>
      </c>
      <c r="D125">
        <f t="shared" si="21"/>
        <v>13040.52761915201</v>
      </c>
      <c r="E125">
        <v>5.1390200000000004</v>
      </c>
      <c r="F125">
        <f t="shared" si="22"/>
        <v>170.54854881930714</v>
      </c>
      <c r="G125">
        <f t="shared" si="23"/>
        <v>14667.175198460414</v>
      </c>
      <c r="H125">
        <v>5.0297999999999998</v>
      </c>
      <c r="I125">
        <f t="shared" si="24"/>
        <v>152.90242915153192</v>
      </c>
      <c r="J125">
        <f t="shared" si="25"/>
        <v>13149.608907031745</v>
      </c>
      <c r="K125">
        <v>5.0342099999999999</v>
      </c>
      <c r="L125">
        <f t="shared" si="26"/>
        <v>153.57821788300956</v>
      </c>
      <c r="M125">
        <f t="shared" si="27"/>
        <v>13207.726737938821</v>
      </c>
    </row>
    <row r="126" spans="1:13" x14ac:dyDescent="0.25">
      <c r="A126">
        <v>5.1852900000000002</v>
      </c>
      <c r="B126">
        <f t="shared" si="20"/>
        <v>178.62524360000427</v>
      </c>
      <c r="C126">
        <v>87</v>
      </c>
      <c r="D126">
        <f t="shared" si="21"/>
        <v>15540.396193200371</v>
      </c>
      <c r="E126">
        <v>5.2598700000000003</v>
      </c>
      <c r="F126">
        <f t="shared" si="22"/>
        <v>192.45647032977519</v>
      </c>
      <c r="G126">
        <f t="shared" si="23"/>
        <v>16743.712918690442</v>
      </c>
      <c r="H126">
        <v>5.1746499999999997</v>
      </c>
      <c r="I126">
        <f t="shared" si="24"/>
        <v>176.73474628896491</v>
      </c>
      <c r="J126">
        <f t="shared" si="25"/>
        <v>15375.922927139947</v>
      </c>
      <c r="K126">
        <v>5.1875499999999999</v>
      </c>
      <c r="L126">
        <f t="shared" si="26"/>
        <v>179.02939316753202</v>
      </c>
      <c r="M126">
        <f t="shared" si="27"/>
        <v>15575.557205575285</v>
      </c>
    </row>
    <row r="127" spans="1:13" x14ac:dyDescent="0.25">
      <c r="A127">
        <v>5.3303099999999999</v>
      </c>
      <c r="B127">
        <f t="shared" si="20"/>
        <v>206.50197984866639</v>
      </c>
      <c r="C127">
        <v>88</v>
      </c>
      <c r="D127">
        <f t="shared" si="21"/>
        <v>18172.174226682644</v>
      </c>
      <c r="E127">
        <v>5.4299200000000001</v>
      </c>
      <c r="F127">
        <f t="shared" si="22"/>
        <v>228.1309942144282</v>
      </c>
      <c r="G127">
        <f t="shared" si="23"/>
        <v>20075.527490869681</v>
      </c>
      <c r="H127">
        <v>5.2932600000000001</v>
      </c>
      <c r="I127">
        <f t="shared" si="24"/>
        <v>198.99108007974399</v>
      </c>
      <c r="J127">
        <f t="shared" si="25"/>
        <v>17511.215047017471</v>
      </c>
      <c r="K127">
        <v>5.3308</v>
      </c>
      <c r="L127">
        <f t="shared" si="26"/>
        <v>206.60319061340456</v>
      </c>
      <c r="M127">
        <f t="shared" si="27"/>
        <v>18181.0807739796</v>
      </c>
    </row>
    <row r="128" spans="1:13" x14ac:dyDescent="0.25">
      <c r="A128">
        <v>5.4556199999999997</v>
      </c>
      <c r="B128">
        <f t="shared" si="20"/>
        <v>234.0699494591866</v>
      </c>
      <c r="C128">
        <v>89</v>
      </c>
      <c r="D128">
        <f t="shared" si="21"/>
        <v>20832.225501867608</v>
      </c>
      <c r="E128">
        <v>5.6066200000000004</v>
      </c>
      <c r="F128">
        <f t="shared" si="22"/>
        <v>272.22256897841476</v>
      </c>
      <c r="G128">
        <f t="shared" si="23"/>
        <v>24227.808639078914</v>
      </c>
      <c r="H128">
        <v>5.40829</v>
      </c>
      <c r="I128">
        <f t="shared" si="24"/>
        <v>223.24950443988718</v>
      </c>
      <c r="J128">
        <f t="shared" si="25"/>
        <v>19869.20589514996</v>
      </c>
      <c r="K128">
        <v>5.4756799999999997</v>
      </c>
      <c r="L128">
        <f t="shared" si="26"/>
        <v>238.81280443666893</v>
      </c>
      <c r="M128">
        <f t="shared" si="27"/>
        <v>21254.339594863533</v>
      </c>
    </row>
    <row r="129" spans="1:13" x14ac:dyDescent="0.25">
      <c r="A129">
        <v>5.5731999999999999</v>
      </c>
      <c r="B129">
        <f t="shared" si="20"/>
        <v>263.27523345482336</v>
      </c>
      <c r="C129">
        <v>90</v>
      </c>
      <c r="D129">
        <f t="shared" si="21"/>
        <v>23694.771010934102</v>
      </c>
      <c r="E129">
        <v>5.7237200000000001</v>
      </c>
      <c r="F129">
        <f t="shared" si="22"/>
        <v>306.04128158691168</v>
      </c>
      <c r="G129">
        <f t="shared" si="23"/>
        <v>27543.715342822052</v>
      </c>
      <c r="H129">
        <v>5.5437700000000003</v>
      </c>
      <c r="I129">
        <f t="shared" si="24"/>
        <v>255.63994764951426</v>
      </c>
      <c r="J129">
        <f t="shared" si="25"/>
        <v>23007.595288456283</v>
      </c>
      <c r="K129">
        <v>5.61158</v>
      </c>
      <c r="L129">
        <f t="shared" si="26"/>
        <v>273.57614701907414</v>
      </c>
      <c r="M129">
        <f t="shared" si="27"/>
        <v>24621.853231716672</v>
      </c>
    </row>
    <row r="130" spans="1:13" x14ac:dyDescent="0.25">
      <c r="A130">
        <v>5.69895</v>
      </c>
      <c r="B130">
        <f t="shared" si="20"/>
        <v>298.55375488905202</v>
      </c>
      <c r="C130">
        <v>91</v>
      </c>
      <c r="D130">
        <f t="shared" si="21"/>
        <v>27168.391694903734</v>
      </c>
      <c r="E130">
        <v>5.8516599999999999</v>
      </c>
      <c r="F130">
        <f t="shared" si="22"/>
        <v>347.81126823469401</v>
      </c>
      <c r="G130">
        <f t="shared" si="23"/>
        <v>31650.825409357156</v>
      </c>
      <c r="H130">
        <v>5.6726799999999997</v>
      </c>
      <c r="I130">
        <f t="shared" si="24"/>
        <v>290.81286944701912</v>
      </c>
      <c r="J130">
        <f t="shared" si="25"/>
        <v>26463.971119678739</v>
      </c>
      <c r="K130">
        <v>5.7700199999999997</v>
      </c>
      <c r="L130">
        <f t="shared" si="26"/>
        <v>320.54414346611725</v>
      </c>
      <c r="M130">
        <f t="shared" si="27"/>
        <v>29169.517055416669</v>
      </c>
    </row>
    <row r="131" spans="1:13" x14ac:dyDescent="0.25">
      <c r="A131">
        <v>5.8208900000000003</v>
      </c>
      <c r="B131">
        <f t="shared" si="20"/>
        <v>337.27209225518527</v>
      </c>
      <c r="C131">
        <v>92</v>
      </c>
      <c r="D131">
        <f t="shared" si="21"/>
        <v>31029.032487477045</v>
      </c>
      <c r="E131">
        <v>5.9780800000000003</v>
      </c>
      <c r="F131">
        <f t="shared" si="22"/>
        <v>394.68185105789576</v>
      </c>
      <c r="G131">
        <f t="shared" si="23"/>
        <v>36310.730297326409</v>
      </c>
      <c r="H131">
        <v>5.7962499999999997</v>
      </c>
      <c r="I131">
        <f t="shared" si="24"/>
        <v>329.06325607846406</v>
      </c>
      <c r="J131">
        <f t="shared" si="25"/>
        <v>30273.819559218693</v>
      </c>
      <c r="K131">
        <v>5.9107200000000004</v>
      </c>
      <c r="L131">
        <f t="shared" si="26"/>
        <v>368.97171943282791</v>
      </c>
      <c r="M131">
        <f t="shared" si="27"/>
        <v>33945.398187820167</v>
      </c>
    </row>
    <row r="132" spans="1:13" x14ac:dyDescent="0.25">
      <c r="A132">
        <v>5.9295099999999996</v>
      </c>
      <c r="B132">
        <f t="shared" si="20"/>
        <v>375.97024326293956</v>
      </c>
      <c r="C132">
        <v>93</v>
      </c>
      <c r="D132">
        <f t="shared" si="21"/>
        <v>34965.232623453376</v>
      </c>
      <c r="E132">
        <v>6.0885699999999998</v>
      </c>
      <c r="F132">
        <f t="shared" si="22"/>
        <v>440.79062964429596</v>
      </c>
      <c r="G132">
        <f t="shared" si="23"/>
        <v>40993.528556919526</v>
      </c>
      <c r="H132">
        <v>5.93391</v>
      </c>
      <c r="I132">
        <f t="shared" si="24"/>
        <v>377.62815706890302</v>
      </c>
      <c r="J132">
        <f t="shared" si="25"/>
        <v>35119.418607407984</v>
      </c>
      <c r="K132">
        <v>6.0237699999999998</v>
      </c>
      <c r="L132">
        <f t="shared" si="26"/>
        <v>413.13317557431111</v>
      </c>
      <c r="M132">
        <f t="shared" si="27"/>
        <v>38421.385328410935</v>
      </c>
    </row>
    <row r="133" spans="1:13" x14ac:dyDescent="0.25">
      <c r="A133">
        <v>6.0566500000000003</v>
      </c>
      <c r="B133">
        <f t="shared" si="20"/>
        <v>426.94278018556912</v>
      </c>
      <c r="C133">
        <v>94</v>
      </c>
      <c r="D133">
        <f t="shared" si="21"/>
        <v>40132.621337443496</v>
      </c>
      <c r="E133">
        <v>6.2158899999999999</v>
      </c>
      <c r="F133">
        <f t="shared" si="22"/>
        <v>500.64136178241688</v>
      </c>
      <c r="G133">
        <f t="shared" si="23"/>
        <v>47060.288007547184</v>
      </c>
      <c r="H133">
        <v>6.0681500000000002</v>
      </c>
      <c r="I133">
        <f t="shared" si="24"/>
        <v>431.88096228199566</v>
      </c>
      <c r="J133">
        <f t="shared" si="25"/>
        <v>40596.810454507591</v>
      </c>
      <c r="K133">
        <v>6.1438199999999998</v>
      </c>
      <c r="L133">
        <f t="shared" si="26"/>
        <v>465.82964564303001</v>
      </c>
      <c r="M133">
        <f t="shared" si="27"/>
        <v>43787.986690444821</v>
      </c>
    </row>
    <row r="134" spans="1:13" x14ac:dyDescent="0.25">
      <c r="A134">
        <v>6.1693800000000003</v>
      </c>
      <c r="B134">
        <f t="shared" si="20"/>
        <v>477.88972259186397</v>
      </c>
      <c r="C134">
        <v>95</v>
      </c>
      <c r="D134">
        <f t="shared" si="21"/>
        <v>45399.523646227077</v>
      </c>
      <c r="E134">
        <v>6.3036000000000003</v>
      </c>
      <c r="F134">
        <f t="shared" si="22"/>
        <v>546.53590206676517</v>
      </c>
      <c r="G134">
        <f t="shared" si="23"/>
        <v>51920.910696342689</v>
      </c>
      <c r="H134">
        <v>6.1838600000000001</v>
      </c>
      <c r="I134">
        <f t="shared" si="24"/>
        <v>484.85990813193058</v>
      </c>
      <c r="J134">
        <f t="shared" si="25"/>
        <v>46061.691272533404</v>
      </c>
      <c r="K134">
        <v>6.2348699999999999</v>
      </c>
      <c r="L134">
        <f t="shared" si="26"/>
        <v>510.23428367974668</v>
      </c>
      <c r="M134">
        <f t="shared" si="27"/>
        <v>48472.256949575938</v>
      </c>
    </row>
    <row r="135" spans="1:13" x14ac:dyDescent="0.25">
      <c r="A135">
        <v>6.3052700000000002</v>
      </c>
      <c r="B135">
        <f t="shared" si="20"/>
        <v>547.44937956462752</v>
      </c>
      <c r="C135">
        <v>96</v>
      </c>
      <c r="D135">
        <f t="shared" si="21"/>
        <v>52555.140438204238</v>
      </c>
      <c r="E135">
        <v>6.4157700000000002</v>
      </c>
      <c r="F135">
        <f t="shared" si="22"/>
        <v>611.411366363806</v>
      </c>
      <c r="G135">
        <f t="shared" si="23"/>
        <v>58695.491170925379</v>
      </c>
      <c r="H135">
        <v>6.3170500000000001</v>
      </c>
      <c r="I135">
        <f t="shared" si="24"/>
        <v>553.93646718526043</v>
      </c>
      <c r="J135">
        <f t="shared" si="25"/>
        <v>53177.900849785001</v>
      </c>
      <c r="K135">
        <v>6.3437099999999997</v>
      </c>
      <c r="L135">
        <f t="shared" si="26"/>
        <v>568.90303124574473</v>
      </c>
      <c r="M135">
        <f t="shared" si="27"/>
        <v>54614.69099959149</v>
      </c>
    </row>
    <row r="136" spans="1:13" x14ac:dyDescent="0.25">
      <c r="A136">
        <v>6.3892899999999999</v>
      </c>
      <c r="B136">
        <f t="shared" si="20"/>
        <v>595.43367166655128</v>
      </c>
      <c r="C136">
        <v>97</v>
      </c>
      <c r="D136">
        <f t="shared" si="21"/>
        <v>57757.066151655476</v>
      </c>
      <c r="E136">
        <v>6.4935499999999999</v>
      </c>
      <c r="F136">
        <f t="shared" si="22"/>
        <v>660.8652755896037</v>
      </c>
      <c r="G136">
        <f t="shared" si="23"/>
        <v>64103.931732191559</v>
      </c>
      <c r="H136">
        <v>6.4292199999999999</v>
      </c>
      <c r="I136">
        <f t="shared" si="24"/>
        <v>619.69040094113677</v>
      </c>
      <c r="J136">
        <f t="shared" si="25"/>
        <v>60109.968891290264</v>
      </c>
      <c r="K136">
        <v>6.4125100000000002</v>
      </c>
      <c r="L136">
        <f t="shared" si="26"/>
        <v>609.42141069956347</v>
      </c>
      <c r="M136">
        <f t="shared" si="27"/>
        <v>59113.876837857657</v>
      </c>
    </row>
    <row r="137" spans="1:13" x14ac:dyDescent="0.25">
      <c r="A137">
        <v>6.4727899999999998</v>
      </c>
      <c r="B137">
        <f t="shared" si="20"/>
        <v>647.28714115626133</v>
      </c>
      <c r="C137">
        <v>98</v>
      </c>
      <c r="D137">
        <f t="shared" si="21"/>
        <v>63434.139833313609</v>
      </c>
      <c r="E137">
        <v>6.58066</v>
      </c>
      <c r="F137">
        <f t="shared" si="22"/>
        <v>721.01504217446143</v>
      </c>
      <c r="G137">
        <f t="shared" si="23"/>
        <v>70659.474133097217</v>
      </c>
      <c r="H137">
        <v>6.52508</v>
      </c>
      <c r="I137">
        <f t="shared" si="24"/>
        <v>682.03433421498084</v>
      </c>
      <c r="J137">
        <f t="shared" si="25"/>
        <v>66839.364753068119</v>
      </c>
      <c r="K137">
        <v>6.4651199999999998</v>
      </c>
      <c r="L137">
        <f t="shared" si="26"/>
        <v>642.34143979414034</v>
      </c>
      <c r="M137">
        <f t="shared" si="27"/>
        <v>62949.461099825756</v>
      </c>
    </row>
    <row r="138" spans="1:13" x14ac:dyDescent="0.25">
      <c r="A138">
        <v>6.5613299999999999</v>
      </c>
      <c r="B138">
        <f t="shared" si="20"/>
        <v>707.21166088820371</v>
      </c>
      <c r="C138">
        <v>99</v>
      </c>
      <c r="D138">
        <f t="shared" si="21"/>
        <v>70013.954427932171</v>
      </c>
      <c r="E138">
        <v>6.6734499999999999</v>
      </c>
      <c r="F138">
        <f t="shared" si="22"/>
        <v>791.1202666377568</v>
      </c>
      <c r="G138">
        <f t="shared" si="23"/>
        <v>78320.906397137922</v>
      </c>
      <c r="H138">
        <v>6.5695300000000003</v>
      </c>
      <c r="I138">
        <f t="shared" si="24"/>
        <v>713.03463808595234</v>
      </c>
      <c r="J138">
        <f t="shared" si="25"/>
        <v>70590.429170509276</v>
      </c>
      <c r="K138">
        <v>6.5205900000000003</v>
      </c>
      <c r="L138">
        <f t="shared" si="26"/>
        <v>678.97886471659217</v>
      </c>
      <c r="M138">
        <f t="shared" si="27"/>
        <v>67218.907606942623</v>
      </c>
    </row>
    <row r="139" spans="1:13" x14ac:dyDescent="0.25">
      <c r="A139">
        <v>6.6271300000000002</v>
      </c>
      <c r="B139">
        <f t="shared" si="20"/>
        <v>755.31131348218594</v>
      </c>
      <c r="C139">
        <v>100</v>
      </c>
      <c r="D139">
        <f t="shared" si="21"/>
        <v>75531.131348218594</v>
      </c>
      <c r="E139">
        <v>6.7175900000000004</v>
      </c>
      <c r="F139">
        <f t="shared" si="22"/>
        <v>826.82246627389327</v>
      </c>
      <c r="G139">
        <f t="shared" si="23"/>
        <v>82682.246627389322</v>
      </c>
      <c r="H139">
        <v>6.6192599999999997</v>
      </c>
      <c r="I139">
        <f t="shared" si="24"/>
        <v>749.39034302434709</v>
      </c>
      <c r="J139">
        <f t="shared" si="25"/>
        <v>74939.034302434709</v>
      </c>
      <c r="K139">
        <v>6.5971099999999998</v>
      </c>
      <c r="L139">
        <f t="shared" si="26"/>
        <v>732.9738309842287</v>
      </c>
      <c r="M139">
        <f t="shared" si="27"/>
        <v>73297.38309842287</v>
      </c>
    </row>
    <row r="140" spans="1:13" x14ac:dyDescent="0.25">
      <c r="A140">
        <v>6.6801300000000001</v>
      </c>
      <c r="B140">
        <f t="shared" si="20"/>
        <v>796.42264022965583</v>
      </c>
      <c r="C140">
        <v>101</v>
      </c>
      <c r="D140">
        <f t="shared" si="21"/>
        <v>80438.686663195243</v>
      </c>
      <c r="E140">
        <v>6.7481099999999996</v>
      </c>
      <c r="F140">
        <f t="shared" si="22"/>
        <v>852.44611589608678</v>
      </c>
      <c r="G140">
        <f t="shared" si="23"/>
        <v>86097.057705504762</v>
      </c>
      <c r="H140">
        <v>6.65442</v>
      </c>
      <c r="I140">
        <f t="shared" si="24"/>
        <v>776.20759209993298</v>
      </c>
      <c r="J140">
        <f t="shared" si="25"/>
        <v>78396.966802093229</v>
      </c>
      <c r="K140">
        <v>6.6522699999999997</v>
      </c>
      <c r="L140">
        <f t="shared" si="26"/>
        <v>774.54053850169885</v>
      </c>
      <c r="M140">
        <f t="shared" si="27"/>
        <v>78228.594388671583</v>
      </c>
    </row>
    <row r="141" spans="1:13" x14ac:dyDescent="0.25">
      <c r="A141">
        <v>6.7252999999999998</v>
      </c>
      <c r="B141">
        <f t="shared" si="20"/>
        <v>833.22190562685887</v>
      </c>
      <c r="C141">
        <v>102</v>
      </c>
      <c r="D141">
        <f t="shared" si="21"/>
        <v>84988.634373939611</v>
      </c>
      <c r="E141">
        <v>6.7700899999999997</v>
      </c>
      <c r="F141">
        <f t="shared" si="22"/>
        <v>871.39031559015064</v>
      </c>
      <c r="G141">
        <f t="shared" si="23"/>
        <v>88881.812190195371</v>
      </c>
      <c r="H141">
        <v>6.7206299999999999</v>
      </c>
      <c r="I141">
        <f t="shared" si="24"/>
        <v>829.33983102708419</v>
      </c>
      <c r="J141">
        <f t="shared" si="25"/>
        <v>84592.662764762586</v>
      </c>
      <c r="K141">
        <v>6.7141999999999999</v>
      </c>
      <c r="L141">
        <f t="shared" si="26"/>
        <v>824.02428371241513</v>
      </c>
      <c r="M141">
        <f t="shared" si="27"/>
        <v>84050.476938666339</v>
      </c>
    </row>
    <row r="142" spans="1:13" x14ac:dyDescent="0.25">
      <c r="A142">
        <v>6.7337300000000004</v>
      </c>
      <c r="B142">
        <f t="shared" si="20"/>
        <v>840.27565607664997</v>
      </c>
      <c r="C142">
        <v>103</v>
      </c>
      <c r="D142">
        <f t="shared" si="21"/>
        <v>86548.392575894948</v>
      </c>
      <c r="E142">
        <v>6.7622099999999996</v>
      </c>
      <c r="F142">
        <f t="shared" si="22"/>
        <v>864.55074321003644</v>
      </c>
      <c r="G142">
        <f t="shared" si="23"/>
        <v>89048.726550633757</v>
      </c>
      <c r="H142">
        <v>6.7530200000000002</v>
      </c>
      <c r="I142">
        <f t="shared" si="24"/>
        <v>856.64191859135474</v>
      </c>
      <c r="J142">
        <f t="shared" si="25"/>
        <v>88234.117614909541</v>
      </c>
      <c r="K142">
        <v>6.7405900000000001</v>
      </c>
      <c r="L142">
        <f t="shared" si="26"/>
        <v>846.05976388398244</v>
      </c>
      <c r="M142">
        <f t="shared" si="27"/>
        <v>87144.155680050186</v>
      </c>
    </row>
    <row r="143" spans="1:13" x14ac:dyDescent="0.25">
      <c r="A143">
        <v>6.7290599999999996</v>
      </c>
      <c r="B143">
        <f t="shared" si="20"/>
        <v>836.36071725994816</v>
      </c>
      <c r="C143">
        <v>104</v>
      </c>
      <c r="D143">
        <f t="shared" si="21"/>
        <v>86981.514595034605</v>
      </c>
      <c r="E143">
        <v>6.7175900000000004</v>
      </c>
      <c r="F143">
        <f t="shared" si="22"/>
        <v>826.82246627389327</v>
      </c>
      <c r="G143">
        <f t="shared" si="23"/>
        <v>85989.536492484898</v>
      </c>
      <c r="H143">
        <v>6.7713700000000001</v>
      </c>
      <c r="I143">
        <f t="shared" si="24"/>
        <v>872.50640934172338</v>
      </c>
      <c r="J143">
        <f t="shared" si="25"/>
        <v>90740.66657153923</v>
      </c>
      <c r="K143">
        <v>6.7439299999999998</v>
      </c>
      <c r="L143">
        <f t="shared" si="26"/>
        <v>848.8903279058851</v>
      </c>
      <c r="M143">
        <f t="shared" si="27"/>
        <v>88284.594102212053</v>
      </c>
    </row>
    <row r="144" spans="1:13" x14ac:dyDescent="0.25">
      <c r="A144">
        <v>6.7101199999999999</v>
      </c>
      <c r="B144">
        <f t="shared" si="20"/>
        <v>820.66911383570721</v>
      </c>
      <c r="C144">
        <v>105</v>
      </c>
      <c r="D144">
        <f t="shared" si="21"/>
        <v>86170.25695274926</v>
      </c>
      <c r="E144">
        <v>6.6668900000000004</v>
      </c>
      <c r="F144">
        <f t="shared" si="22"/>
        <v>785.94750290386776</v>
      </c>
      <c r="G144">
        <f t="shared" si="23"/>
        <v>82524.487804906108</v>
      </c>
      <c r="H144">
        <v>6.7389999999999999</v>
      </c>
      <c r="I144">
        <f t="shared" si="24"/>
        <v>844.71559775466176</v>
      </c>
      <c r="J144">
        <f t="shared" si="25"/>
        <v>88695.13776423948</v>
      </c>
      <c r="K144">
        <v>6.6822699999999999</v>
      </c>
      <c r="L144">
        <f t="shared" si="26"/>
        <v>798.12880962987424</v>
      </c>
      <c r="M144">
        <f t="shared" si="27"/>
        <v>83803.525011136793</v>
      </c>
    </row>
    <row r="145" spans="1:13" x14ac:dyDescent="0.25">
      <c r="A145">
        <v>6.7139699999999998</v>
      </c>
      <c r="B145">
        <f t="shared" si="20"/>
        <v>823.83477992093253</v>
      </c>
      <c r="C145">
        <v>106</v>
      </c>
      <c r="D145">
        <f t="shared" si="21"/>
        <v>87326.486671618855</v>
      </c>
      <c r="E145">
        <v>6.6020300000000001</v>
      </c>
      <c r="F145">
        <f t="shared" si="22"/>
        <v>736.58894812843471</v>
      </c>
      <c r="G145">
        <f t="shared" si="23"/>
        <v>78078.428501614078</v>
      </c>
      <c r="H145">
        <v>6.70608</v>
      </c>
      <c r="I145">
        <f t="shared" si="24"/>
        <v>817.36029892236434</v>
      </c>
      <c r="J145">
        <f t="shared" si="25"/>
        <v>86640.191685770624</v>
      </c>
      <c r="K145">
        <v>6.6060699999999999</v>
      </c>
      <c r="L145">
        <f t="shared" si="26"/>
        <v>739.57078673716615</v>
      </c>
      <c r="M145">
        <f t="shared" si="27"/>
        <v>78394.50339413961</v>
      </c>
    </row>
    <row r="146" spans="1:13" x14ac:dyDescent="0.25">
      <c r="A146">
        <v>6.65367</v>
      </c>
      <c r="B146">
        <f t="shared" si="20"/>
        <v>775.62565465967646</v>
      </c>
      <c r="C146">
        <v>107</v>
      </c>
      <c r="D146">
        <f t="shared" si="21"/>
        <v>82991.945048585374</v>
      </c>
      <c r="E146">
        <v>6.5338700000000003</v>
      </c>
      <c r="F146">
        <f t="shared" si="22"/>
        <v>688.05584176794571</v>
      </c>
      <c r="G146">
        <f t="shared" si="23"/>
        <v>73621.975069170192</v>
      </c>
      <c r="H146">
        <v>6.60093</v>
      </c>
      <c r="I146">
        <f t="shared" si="24"/>
        <v>735.77914575845193</v>
      </c>
      <c r="J146">
        <f t="shared" si="25"/>
        <v>78728.368596154352</v>
      </c>
      <c r="K146">
        <v>6.5097399999999999</v>
      </c>
      <c r="L146">
        <f t="shared" si="26"/>
        <v>671.65176542828533</v>
      </c>
      <c r="M146">
        <f t="shared" si="27"/>
        <v>71866.738900826531</v>
      </c>
    </row>
    <row r="147" spans="1:13" x14ac:dyDescent="0.25">
      <c r="A147">
        <v>6.5800099999999997</v>
      </c>
      <c r="B147">
        <f t="shared" si="20"/>
        <v>720.54653467847936</v>
      </c>
      <c r="C147">
        <v>108</v>
      </c>
      <c r="D147">
        <f t="shared" si="21"/>
        <v>77819.025745275765</v>
      </c>
      <c r="E147">
        <v>6.4563800000000002</v>
      </c>
      <c r="F147">
        <f t="shared" si="22"/>
        <v>636.75183775257324</v>
      </c>
      <c r="G147">
        <f t="shared" si="23"/>
        <v>68769.198477277911</v>
      </c>
      <c r="H147">
        <v>6.44259</v>
      </c>
      <c r="I147">
        <f t="shared" si="24"/>
        <v>628.03129623776579</v>
      </c>
      <c r="J147">
        <f t="shared" si="25"/>
        <v>67827.379993678711</v>
      </c>
      <c r="K147">
        <v>6.4231499999999997</v>
      </c>
      <c r="L147">
        <f t="shared" si="26"/>
        <v>615.9402733590515</v>
      </c>
      <c r="M147">
        <f t="shared" si="27"/>
        <v>66521.549522777568</v>
      </c>
    </row>
    <row r="148" spans="1:13" x14ac:dyDescent="0.25">
      <c r="A148">
        <v>6.46183</v>
      </c>
      <c r="B148">
        <f t="shared" si="20"/>
        <v>640.23160903190615</v>
      </c>
      <c r="C148">
        <v>109</v>
      </c>
      <c r="D148">
        <f t="shared" si="21"/>
        <v>69785.245384477763</v>
      </c>
      <c r="E148">
        <v>6.3320699999999999</v>
      </c>
      <c r="F148">
        <f t="shared" si="22"/>
        <v>562.31939108219274</v>
      </c>
      <c r="G148">
        <f t="shared" si="23"/>
        <v>61292.813627959011</v>
      </c>
      <c r="H148">
        <v>6.3240499999999997</v>
      </c>
      <c r="I148">
        <f t="shared" si="24"/>
        <v>557.82762562119888</v>
      </c>
      <c r="J148">
        <f t="shared" si="25"/>
        <v>60803.211192710674</v>
      </c>
      <c r="K148">
        <v>6.2809200000000001</v>
      </c>
      <c r="L148">
        <f t="shared" si="26"/>
        <v>534.27997536493501</v>
      </c>
      <c r="M148">
        <f t="shared" si="27"/>
        <v>58236.517314777913</v>
      </c>
    </row>
    <row r="149" spans="1:13" x14ac:dyDescent="0.25">
      <c r="A149">
        <v>6.2822500000000003</v>
      </c>
      <c r="B149">
        <f t="shared" si="20"/>
        <v>534.99104048565891</v>
      </c>
      <c r="C149">
        <v>110</v>
      </c>
      <c r="D149">
        <f t="shared" si="21"/>
        <v>58849.014453422482</v>
      </c>
      <c r="E149">
        <v>6.1486599999999996</v>
      </c>
      <c r="F149">
        <f t="shared" si="22"/>
        <v>468.0897261106972</v>
      </c>
      <c r="G149">
        <f t="shared" si="23"/>
        <v>51489.869872176692</v>
      </c>
      <c r="H149">
        <v>6.1856799999999996</v>
      </c>
      <c r="I149">
        <f t="shared" si="24"/>
        <v>485.7431566771005</v>
      </c>
      <c r="J149">
        <f t="shared" si="25"/>
        <v>53431.747234481052</v>
      </c>
      <c r="K149">
        <v>6.07</v>
      </c>
      <c r="L149">
        <f t="shared" si="26"/>
        <v>432.68068157447635</v>
      </c>
      <c r="M149">
        <f t="shared" si="27"/>
        <v>47594.874973192396</v>
      </c>
    </row>
    <row r="150" spans="1:13" x14ac:dyDescent="0.25">
      <c r="A150">
        <v>6.1042199999999998</v>
      </c>
      <c r="B150">
        <f t="shared" si="20"/>
        <v>447.7432654693942</v>
      </c>
      <c r="C150">
        <v>111</v>
      </c>
      <c r="D150">
        <f t="shared" si="21"/>
        <v>49699.502467102757</v>
      </c>
      <c r="E150">
        <v>5.9560399999999998</v>
      </c>
      <c r="F150">
        <f t="shared" si="22"/>
        <v>386.07822331152329</v>
      </c>
      <c r="G150">
        <f t="shared" si="23"/>
        <v>42854.682787579084</v>
      </c>
      <c r="H150">
        <v>5.9762700000000004</v>
      </c>
      <c r="I150">
        <f t="shared" si="24"/>
        <v>393.96812302620344</v>
      </c>
      <c r="J150">
        <f t="shared" si="25"/>
        <v>43730.461655908584</v>
      </c>
      <c r="K150">
        <v>5.9042599999999998</v>
      </c>
      <c r="L150">
        <f t="shared" si="26"/>
        <v>366.59584446385765</v>
      </c>
      <c r="M150">
        <f t="shared" si="27"/>
        <v>40692.138735488195</v>
      </c>
    </row>
    <row r="151" spans="1:13" x14ac:dyDescent="0.25">
      <c r="A151">
        <v>5.9126000000000003</v>
      </c>
      <c r="B151">
        <f t="shared" si="20"/>
        <v>369.66603872099233</v>
      </c>
      <c r="C151">
        <v>112</v>
      </c>
      <c r="D151">
        <f t="shared" si="21"/>
        <v>41402.596336751143</v>
      </c>
      <c r="E151">
        <v>5.7134499999999999</v>
      </c>
      <c r="F151">
        <f t="shared" si="22"/>
        <v>302.91432204633082</v>
      </c>
      <c r="G151">
        <f t="shared" si="23"/>
        <v>33926.404069189055</v>
      </c>
      <c r="H151">
        <v>5.7094800000000001</v>
      </c>
      <c r="I151">
        <f t="shared" si="24"/>
        <v>301.71413613317833</v>
      </c>
      <c r="J151">
        <f t="shared" si="25"/>
        <v>33791.983246915974</v>
      </c>
      <c r="K151">
        <v>5.6841699999999999</v>
      </c>
      <c r="L151">
        <f t="shared" si="26"/>
        <v>294.17357962356994</v>
      </c>
      <c r="M151">
        <f t="shared" si="27"/>
        <v>32947.440917839835</v>
      </c>
    </row>
    <row r="152" spans="1:13" x14ac:dyDescent="0.25">
      <c r="A152">
        <v>5.5827400000000003</v>
      </c>
      <c r="B152">
        <f t="shared" si="20"/>
        <v>265.79889792128813</v>
      </c>
      <c r="C152">
        <v>113</v>
      </c>
      <c r="D152">
        <f t="shared" si="21"/>
        <v>30035.275465105558</v>
      </c>
      <c r="E152">
        <v>5.4505800000000004</v>
      </c>
      <c r="F152">
        <f t="shared" si="22"/>
        <v>232.89320480138218</v>
      </c>
      <c r="G152">
        <f t="shared" si="23"/>
        <v>26316.932142556187</v>
      </c>
      <c r="H152">
        <v>5.43947</v>
      </c>
      <c r="I152">
        <f t="shared" si="24"/>
        <v>230.32008146329545</v>
      </c>
      <c r="J152">
        <f t="shared" si="25"/>
        <v>26026.169205352388</v>
      </c>
      <c r="K152">
        <v>5.4045699999999997</v>
      </c>
      <c r="L152">
        <f t="shared" si="26"/>
        <v>222.420559077684</v>
      </c>
      <c r="M152">
        <f t="shared" si="27"/>
        <v>25133.523175778293</v>
      </c>
    </row>
    <row r="153" spans="1:13" x14ac:dyDescent="0.25">
      <c r="A153">
        <v>5.3281700000000001</v>
      </c>
      <c r="B153">
        <f t="shared" si="20"/>
        <v>206.06053812290571</v>
      </c>
      <c r="C153">
        <v>114</v>
      </c>
      <c r="D153">
        <f t="shared" si="21"/>
        <v>23490.901346011251</v>
      </c>
      <c r="E153">
        <v>5.2150600000000003</v>
      </c>
      <c r="F153">
        <f t="shared" si="22"/>
        <v>184.02286202013332</v>
      </c>
      <c r="G153">
        <f t="shared" si="23"/>
        <v>20978.606270295197</v>
      </c>
      <c r="H153">
        <v>5.0750900000000003</v>
      </c>
      <c r="I153">
        <f t="shared" si="24"/>
        <v>159.98659012457151</v>
      </c>
      <c r="J153">
        <f t="shared" si="25"/>
        <v>18238.471274201151</v>
      </c>
      <c r="K153">
        <v>5.1132600000000004</v>
      </c>
      <c r="L153">
        <f t="shared" si="26"/>
        <v>166.21132152716518</v>
      </c>
      <c r="M153">
        <f t="shared" si="27"/>
        <v>18948.090654096832</v>
      </c>
    </row>
    <row r="154" spans="1:13" x14ac:dyDescent="0.25">
      <c r="A154">
        <v>4.9521800000000002</v>
      </c>
      <c r="B154">
        <f t="shared" si="20"/>
        <v>141.48306104667546</v>
      </c>
      <c r="C154">
        <v>115</v>
      </c>
      <c r="D154">
        <f t="shared" si="21"/>
        <v>16270.552020367677</v>
      </c>
      <c r="E154">
        <v>4.7839799999999997</v>
      </c>
      <c r="F154">
        <f t="shared" si="22"/>
        <v>119.57932994099644</v>
      </c>
      <c r="G154">
        <f t="shared" si="23"/>
        <v>13751.622943214592</v>
      </c>
      <c r="H154">
        <v>4.80185</v>
      </c>
      <c r="I154">
        <f t="shared" si="24"/>
        <v>121.73541985413225</v>
      </c>
      <c r="J154">
        <f t="shared" si="25"/>
        <v>13999.573283225209</v>
      </c>
      <c r="K154">
        <v>4.7507900000000003</v>
      </c>
      <c r="L154">
        <f t="shared" si="26"/>
        <v>115.67563218953995</v>
      </c>
      <c r="M154">
        <f t="shared" si="27"/>
        <v>13302.697701797095</v>
      </c>
    </row>
    <row r="155" spans="1:13" x14ac:dyDescent="0.25">
      <c r="A155">
        <v>4.5197399999999996</v>
      </c>
      <c r="B155">
        <f t="shared" si="20"/>
        <v>91.811723826456642</v>
      </c>
      <c r="C155">
        <v>116</v>
      </c>
      <c r="D155">
        <f t="shared" si="21"/>
        <v>10650.159963868971</v>
      </c>
      <c r="E155">
        <v>4.3429200000000003</v>
      </c>
      <c r="F155">
        <f t="shared" si="22"/>
        <v>76.931852691276703</v>
      </c>
      <c r="G155">
        <f t="shared" si="23"/>
        <v>8924.0949121880967</v>
      </c>
      <c r="H155">
        <v>4.4738499999999997</v>
      </c>
      <c r="I155">
        <f t="shared" si="24"/>
        <v>87.693694651215367</v>
      </c>
      <c r="J155">
        <f t="shared" si="25"/>
        <v>10172.468579540982</v>
      </c>
      <c r="K155">
        <v>4.2834700000000003</v>
      </c>
      <c r="L155">
        <f t="shared" si="26"/>
        <v>72.491549757601973</v>
      </c>
      <c r="M155">
        <f t="shared" si="27"/>
        <v>8409.019771881829</v>
      </c>
    </row>
    <row r="156" spans="1:13" x14ac:dyDescent="0.25">
      <c r="A156">
        <v>3.99173</v>
      </c>
      <c r="B156">
        <f t="shared" si="20"/>
        <v>54.148485259031332</v>
      </c>
      <c r="C156">
        <v>117</v>
      </c>
      <c r="D156">
        <f t="shared" si="21"/>
        <v>6335.372775306666</v>
      </c>
      <c r="E156">
        <v>3.92679</v>
      </c>
      <c r="F156">
        <f t="shared" si="22"/>
        <v>50.743828265768094</v>
      </c>
      <c r="G156">
        <f t="shared" si="23"/>
        <v>5937.0279070948673</v>
      </c>
      <c r="H156">
        <v>4.03545</v>
      </c>
      <c r="I156">
        <f t="shared" si="24"/>
        <v>56.568370278259735</v>
      </c>
      <c r="J156">
        <f t="shared" si="25"/>
        <v>6618.4993225563894</v>
      </c>
      <c r="K156">
        <v>3.8038099999999999</v>
      </c>
      <c r="L156">
        <f t="shared" si="26"/>
        <v>44.871820862088335</v>
      </c>
      <c r="M156">
        <f t="shared" si="27"/>
        <v>5250.0030408643352</v>
      </c>
    </row>
    <row r="157" spans="1:13" x14ac:dyDescent="0.25">
      <c r="A157">
        <v>3.4350299999999998</v>
      </c>
      <c r="B157">
        <f t="shared" si="20"/>
        <v>31.032343521869308</v>
      </c>
      <c r="C157">
        <v>118</v>
      </c>
      <c r="D157">
        <f t="shared" si="21"/>
        <v>3661.8165355805781</v>
      </c>
      <c r="E157">
        <v>3.3886500000000002</v>
      </c>
      <c r="F157">
        <f t="shared" si="22"/>
        <v>29.625930255742073</v>
      </c>
      <c r="G157">
        <f t="shared" si="23"/>
        <v>3495.8597701775648</v>
      </c>
      <c r="H157">
        <v>3.5779299999999998</v>
      </c>
      <c r="I157">
        <f t="shared" si="24"/>
        <v>35.799359421772841</v>
      </c>
      <c r="J157">
        <f t="shared" si="25"/>
        <v>4224.3244117691956</v>
      </c>
      <c r="K157">
        <v>3.34375</v>
      </c>
      <c r="L157">
        <f t="shared" si="26"/>
        <v>28.325147094540903</v>
      </c>
      <c r="M157">
        <f t="shared" si="27"/>
        <v>3342.3673571558265</v>
      </c>
    </row>
    <row r="158" spans="1:13" x14ac:dyDescent="0.25">
      <c r="A158">
        <v>2.87656</v>
      </c>
      <c r="B158">
        <f t="shared" si="20"/>
        <v>17.753097362607082</v>
      </c>
      <c r="C158">
        <v>119</v>
      </c>
      <c r="D158">
        <f t="shared" si="21"/>
        <v>2112.6185861502427</v>
      </c>
      <c r="E158">
        <v>2.8590499999999999</v>
      </c>
      <c r="F158">
        <f t="shared" si="22"/>
        <v>17.444946363009681</v>
      </c>
      <c r="G158">
        <f t="shared" si="23"/>
        <v>2075.9486171981521</v>
      </c>
      <c r="H158">
        <v>3.0516100000000002</v>
      </c>
      <c r="I158">
        <f t="shared" si="24"/>
        <v>21.149367508295668</v>
      </c>
      <c r="J158">
        <f t="shared" si="25"/>
        <v>2516.7747334871847</v>
      </c>
      <c r="K158">
        <v>2.7500900000000001</v>
      </c>
      <c r="L158">
        <f t="shared" si="26"/>
        <v>15.64403978441231</v>
      </c>
      <c r="M158">
        <f t="shared" si="27"/>
        <v>1861.6407343450649</v>
      </c>
    </row>
    <row r="159" spans="1:13" x14ac:dyDescent="0.25">
      <c r="A159">
        <v>2.2650600000000001</v>
      </c>
      <c r="B159">
        <f t="shared" si="20"/>
        <v>9.6317024859227232</v>
      </c>
      <c r="C159">
        <v>120</v>
      </c>
      <c r="D159">
        <f t="shared" si="21"/>
        <v>1155.8042983107268</v>
      </c>
      <c r="E159">
        <v>2.1945399999999999</v>
      </c>
      <c r="F159">
        <f t="shared" si="22"/>
        <v>8.9758712062716821</v>
      </c>
      <c r="G159">
        <f t="shared" si="23"/>
        <v>1077.1045447526019</v>
      </c>
      <c r="H159">
        <v>2.5204900000000001</v>
      </c>
      <c r="I159">
        <f t="shared" si="24"/>
        <v>12.434688168239459</v>
      </c>
      <c r="J159">
        <f t="shared" si="25"/>
        <v>1492.1625801887351</v>
      </c>
      <c r="K159">
        <v>2.0697100000000002</v>
      </c>
      <c r="L159">
        <f t="shared" si="26"/>
        <v>7.9225252523519138</v>
      </c>
      <c r="M159">
        <f t="shared" si="27"/>
        <v>950.70303028222963</v>
      </c>
    </row>
    <row r="160" spans="1:13" x14ac:dyDescent="0.25">
      <c r="A160">
        <v>1.50945</v>
      </c>
      <c r="B160">
        <f t="shared" si="20"/>
        <v>4.5242417769199061</v>
      </c>
      <c r="C160">
        <v>121</v>
      </c>
      <c r="D160">
        <f t="shared" si="21"/>
        <v>547.43325500730862</v>
      </c>
      <c r="E160">
        <v>1.50203</v>
      </c>
      <c r="F160">
        <f t="shared" si="22"/>
        <v>4.4907961396988085</v>
      </c>
      <c r="G160">
        <f t="shared" si="23"/>
        <v>543.38633290355585</v>
      </c>
      <c r="H160">
        <v>1.86337</v>
      </c>
      <c r="I160">
        <f t="shared" si="24"/>
        <v>6.4454212822271471</v>
      </c>
      <c r="J160">
        <f t="shared" si="25"/>
        <v>779.8959751494848</v>
      </c>
      <c r="K160">
        <v>1.3480700000000001</v>
      </c>
      <c r="L160">
        <f t="shared" si="26"/>
        <v>3.8499878790652629</v>
      </c>
      <c r="M160">
        <f t="shared" si="27"/>
        <v>465.84853336689679</v>
      </c>
    </row>
    <row r="161" spans="1:13" x14ac:dyDescent="0.25">
      <c r="A161">
        <v>0.76526899999999998</v>
      </c>
      <c r="B161">
        <f t="shared" si="20"/>
        <v>2.1495725319006658</v>
      </c>
      <c r="C161">
        <v>122</v>
      </c>
      <c r="D161">
        <f t="shared" si="21"/>
        <v>262.24784889188123</v>
      </c>
      <c r="E161">
        <v>0.686168</v>
      </c>
      <c r="F161">
        <f t="shared" si="22"/>
        <v>1.9860902347226237</v>
      </c>
      <c r="G161">
        <f t="shared" si="23"/>
        <v>242.30300863616009</v>
      </c>
      <c r="H161">
        <v>1.06772</v>
      </c>
      <c r="I161">
        <f t="shared" si="24"/>
        <v>2.9087400066157092</v>
      </c>
      <c r="J161">
        <f t="shared" si="25"/>
        <v>354.86628080711654</v>
      </c>
      <c r="K161">
        <v>0.417545</v>
      </c>
      <c r="L161">
        <f t="shared" si="26"/>
        <v>1.5182297226988197</v>
      </c>
      <c r="M161">
        <f t="shared" si="27"/>
        <v>185.22402616925601</v>
      </c>
    </row>
    <row r="162" spans="1:13" x14ac:dyDescent="0.25">
      <c r="A162">
        <v>-7.0897500000000002E-2</v>
      </c>
      <c r="B162">
        <f t="shared" si="20"/>
        <v>0.93155737186478815</v>
      </c>
      <c r="C162">
        <v>123</v>
      </c>
      <c r="D162">
        <f t="shared" si="21"/>
        <v>114.58155673936895</v>
      </c>
      <c r="E162">
        <v>-3.6046799999999997E-2</v>
      </c>
      <c r="F162">
        <f t="shared" si="22"/>
        <v>0.96459514937376845</v>
      </c>
      <c r="G162">
        <f t="shared" si="23"/>
        <v>118.64520337297351</v>
      </c>
      <c r="H162">
        <v>0.287775</v>
      </c>
      <c r="I162">
        <f t="shared" si="24"/>
        <v>1.3334572424881566</v>
      </c>
      <c r="J162">
        <f t="shared" si="25"/>
        <v>164.01524082604325</v>
      </c>
      <c r="K162">
        <v>-0.46883399999999997</v>
      </c>
      <c r="L162">
        <f t="shared" si="26"/>
        <v>0.62573144595548857</v>
      </c>
      <c r="M162">
        <f t="shared" si="27"/>
        <v>76.964967852525092</v>
      </c>
    </row>
    <row r="163" spans="1:13" x14ac:dyDescent="0.25">
      <c r="A163">
        <v>-0.90423299999999995</v>
      </c>
      <c r="B163">
        <f t="shared" si="20"/>
        <v>0.40485228775309196</v>
      </c>
      <c r="C163">
        <v>124</v>
      </c>
      <c r="D163">
        <f t="shared" si="21"/>
        <v>50.2016836813834</v>
      </c>
      <c r="E163">
        <v>-0.81900200000000001</v>
      </c>
      <c r="F163">
        <f t="shared" si="22"/>
        <v>0.44087142470602497</v>
      </c>
      <c r="G163">
        <f t="shared" si="23"/>
        <v>54.668056663547098</v>
      </c>
      <c r="H163">
        <v>-0.52052100000000001</v>
      </c>
      <c r="I163">
        <f t="shared" si="24"/>
        <v>0.59421088343931683</v>
      </c>
      <c r="J163">
        <f t="shared" si="25"/>
        <v>73.682149546475287</v>
      </c>
      <c r="K163">
        <v>-1.3599000000000001</v>
      </c>
      <c r="L163">
        <f t="shared" si="26"/>
        <v>0.25668644431459786</v>
      </c>
      <c r="M163">
        <f t="shared" si="27"/>
        <v>31.829119095010135</v>
      </c>
    </row>
    <row r="164" spans="1:13" x14ac:dyDescent="0.25">
      <c r="A164">
        <v>-1.90029</v>
      </c>
      <c r="B164">
        <f t="shared" si="20"/>
        <v>0.14952525061181299</v>
      </c>
      <c r="C164">
        <v>125</v>
      </c>
      <c r="D164">
        <f t="shared" si="21"/>
        <v>18.690656326476624</v>
      </c>
      <c r="E164">
        <v>-1.72034</v>
      </c>
      <c r="F164">
        <f t="shared" si="22"/>
        <v>0.17900527577005376</v>
      </c>
      <c r="G164">
        <f t="shared" si="23"/>
        <v>22.375659471256721</v>
      </c>
      <c r="H164">
        <v>-1.5662799999999999</v>
      </c>
      <c r="I164">
        <f t="shared" si="24"/>
        <v>0.20882055172826336</v>
      </c>
      <c r="J164">
        <f t="shared" si="25"/>
        <v>26.102568966032919</v>
      </c>
      <c r="K164">
        <v>-2.4818699999999998</v>
      </c>
      <c r="L164">
        <f t="shared" si="26"/>
        <v>8.3586772089955019E-2</v>
      </c>
      <c r="M164">
        <f t="shared" si="27"/>
        <v>10.448346511244377</v>
      </c>
    </row>
    <row r="165" spans="1:13" x14ac:dyDescent="0.25">
      <c r="A165">
        <v>-2.9510999999999998</v>
      </c>
      <c r="B165">
        <f t="shared" si="20"/>
        <v>5.2282163925803725E-2</v>
      </c>
      <c r="C165">
        <v>126</v>
      </c>
      <c r="D165">
        <f t="shared" si="21"/>
        <v>6.5875526546512697</v>
      </c>
      <c r="E165">
        <v>-2.75786</v>
      </c>
      <c r="F165">
        <f t="shared" si="22"/>
        <v>6.342735777285706E-2</v>
      </c>
      <c r="G165">
        <f t="shared" si="23"/>
        <v>7.9918470793799896</v>
      </c>
      <c r="H165">
        <v>-2.5452400000000002</v>
      </c>
      <c r="I165">
        <f t="shared" si="24"/>
        <v>7.845422070808844E-2</v>
      </c>
      <c r="J165">
        <f t="shared" si="25"/>
        <v>9.8852318092191442</v>
      </c>
      <c r="K165">
        <v>-3.5284300000000002</v>
      </c>
      <c r="L165">
        <f t="shared" si="26"/>
        <v>2.9350960720704131E-2</v>
      </c>
      <c r="M165">
        <f t="shared" si="27"/>
        <v>3.6982210508087205</v>
      </c>
    </row>
    <row r="166" spans="1:13" x14ac:dyDescent="0.25">
      <c r="A166">
        <v>-4.1866500000000002</v>
      </c>
      <c r="B166">
        <f t="shared" si="20"/>
        <v>1.5197110011947262E-2</v>
      </c>
      <c r="C166">
        <v>127</v>
      </c>
      <c r="D166">
        <f t="shared" si="21"/>
        <v>1.9300329715173024</v>
      </c>
      <c r="E166">
        <v>-3.8961600000000001</v>
      </c>
      <c r="F166">
        <f t="shared" si="22"/>
        <v>2.0319789816531153E-2</v>
      </c>
      <c r="G166">
        <f t="shared" si="23"/>
        <v>2.5806133066994565</v>
      </c>
      <c r="H166">
        <v>-3.6158899999999998</v>
      </c>
      <c r="I166">
        <f t="shared" si="24"/>
        <v>2.6892979811071124E-2</v>
      </c>
      <c r="J166">
        <f t="shared" si="25"/>
        <v>3.4154084360060328</v>
      </c>
      <c r="K166">
        <v>-4.7098399999999998</v>
      </c>
      <c r="L166">
        <f t="shared" si="26"/>
        <v>9.0062184621170511E-3</v>
      </c>
      <c r="M166">
        <f t="shared" si="27"/>
        <v>1.1437897446888654</v>
      </c>
    </row>
    <row r="167" spans="1:13" x14ac:dyDescent="0.25">
      <c r="A167">
        <v>-5.2979599999999998</v>
      </c>
      <c r="B167">
        <f t="shared" si="20"/>
        <v>5.0017871520553446E-3</v>
      </c>
      <c r="C167">
        <v>128</v>
      </c>
      <c r="D167">
        <f t="shared" si="21"/>
        <v>0.64022875546308411</v>
      </c>
      <c r="E167">
        <v>-5.1276799999999998</v>
      </c>
      <c r="F167">
        <f t="shared" si="22"/>
        <v>5.9303028289490051E-3</v>
      </c>
      <c r="G167">
        <f t="shared" si="23"/>
        <v>0.75907876210547265</v>
      </c>
      <c r="H167">
        <v>-4.7535100000000003</v>
      </c>
      <c r="I167">
        <f t="shared" si="24"/>
        <v>8.621380985532388E-3</v>
      </c>
      <c r="J167">
        <f t="shared" si="25"/>
        <v>1.1035367661481457</v>
      </c>
      <c r="K167">
        <v>-5.9177900000000001</v>
      </c>
      <c r="L167">
        <f t="shared" si="26"/>
        <v>2.6911410315712632E-3</v>
      </c>
      <c r="M167">
        <f t="shared" si="27"/>
        <v>0.34446605204112168</v>
      </c>
    </row>
    <row r="168" spans="1:13" x14ac:dyDescent="0.25">
      <c r="A168">
        <v>-6.5956000000000001</v>
      </c>
      <c r="B168">
        <f t="shared" ref="B168:B183" si="28">EXP(A168)</f>
        <v>1.3663668446105696E-3</v>
      </c>
      <c r="C168">
        <v>129</v>
      </c>
      <c r="D168">
        <f t="shared" ref="D168:D183" si="29">C168*B168</f>
        <v>0.17626132295476346</v>
      </c>
      <c r="E168">
        <v>-6.3644600000000002</v>
      </c>
      <c r="F168">
        <f t="shared" ref="F168:F183" si="30">EXP(E168)</f>
        <v>1.7216709107156307E-3</v>
      </c>
      <c r="G168">
        <f t="shared" ref="G168:G183" si="31">C168*F168</f>
        <v>0.22209554748231636</v>
      </c>
      <c r="H168">
        <v>-5.9219400000000002</v>
      </c>
      <c r="I168">
        <f t="shared" ref="I168:I183" si="32">EXP(H168)</f>
        <v>2.6799959383541935E-3</v>
      </c>
      <c r="J168">
        <f t="shared" ref="J168:J183" si="33">C168*I168</f>
        <v>0.34571947604769099</v>
      </c>
      <c r="K168">
        <v>-7.2789400000000004</v>
      </c>
      <c r="L168">
        <f t="shared" ref="L168:L183" si="34">EXP(K168)</f>
        <v>6.8991648771159848E-4</v>
      </c>
      <c r="M168">
        <f t="shared" ref="M168:M183" si="35">L168*C168</f>
        <v>8.8999226914796198E-2</v>
      </c>
    </row>
    <row r="169" spans="1:13" x14ac:dyDescent="0.25">
      <c r="A169">
        <v>-7.8997999999999999</v>
      </c>
      <c r="B169">
        <f t="shared" si="28"/>
        <v>3.708176965825454E-4</v>
      </c>
      <c r="C169">
        <v>130</v>
      </c>
      <c r="D169">
        <f t="shared" si="29"/>
        <v>4.8206300555730899E-2</v>
      </c>
      <c r="E169">
        <v>-7.7725400000000002</v>
      </c>
      <c r="F169">
        <f t="shared" si="30"/>
        <v>4.2114220593452367E-4</v>
      </c>
      <c r="G169">
        <f t="shared" si="31"/>
        <v>5.4748486771488074E-2</v>
      </c>
      <c r="H169">
        <v>-7.4015399999999998</v>
      </c>
      <c r="I169">
        <f t="shared" si="32"/>
        <v>6.1031215632902439E-4</v>
      </c>
      <c r="J169">
        <f t="shared" si="33"/>
        <v>7.9340580322773163E-2</v>
      </c>
      <c r="K169">
        <v>-8.7141500000000001</v>
      </c>
      <c r="L169">
        <f t="shared" si="34"/>
        <v>1.6424522049301749E-4</v>
      </c>
      <c r="M169">
        <f t="shared" si="35"/>
        <v>2.1351878664092275E-2</v>
      </c>
    </row>
    <row r="170" spans="1:13" x14ac:dyDescent="0.25">
      <c r="A170">
        <v>-9.4064800000000002</v>
      </c>
      <c r="B170">
        <f t="shared" si="28"/>
        <v>8.218974667469009E-5</v>
      </c>
      <c r="C170">
        <v>131</v>
      </c>
      <c r="D170">
        <f t="shared" si="29"/>
        <v>1.0766856814384402E-2</v>
      </c>
      <c r="E170">
        <v>-9.2703500000000005</v>
      </c>
      <c r="F170">
        <f t="shared" si="30"/>
        <v>9.4175546629653867E-5</v>
      </c>
      <c r="G170">
        <f t="shared" si="31"/>
        <v>1.2336996608484656E-2</v>
      </c>
      <c r="H170">
        <v>-8.8752399999999998</v>
      </c>
      <c r="I170">
        <f t="shared" si="32"/>
        <v>1.3980807063035522E-4</v>
      </c>
      <c r="J170">
        <f t="shared" si="33"/>
        <v>1.8314857252576533E-2</v>
      </c>
      <c r="K170">
        <v>-10.063599999999999</v>
      </c>
      <c r="L170">
        <f t="shared" si="34"/>
        <v>4.260239864727619E-5</v>
      </c>
      <c r="M170">
        <f t="shared" si="35"/>
        <v>5.5809142227931808E-3</v>
      </c>
    </row>
    <row r="171" spans="1:13" x14ac:dyDescent="0.25">
      <c r="A171">
        <v>-11.0901</v>
      </c>
      <c r="B171">
        <f t="shared" si="28"/>
        <v>1.5262678855073186E-5</v>
      </c>
      <c r="C171">
        <v>132</v>
      </c>
      <c r="D171">
        <f t="shared" si="29"/>
        <v>2.0146736088696607E-3</v>
      </c>
      <c r="E171">
        <v>-10.7523</v>
      </c>
      <c r="F171">
        <f t="shared" si="30"/>
        <v>2.1396140557103286E-5</v>
      </c>
      <c r="G171">
        <f t="shared" si="31"/>
        <v>2.8242905535376338E-3</v>
      </c>
      <c r="H171">
        <v>-10.372199999999999</v>
      </c>
      <c r="I171">
        <f t="shared" si="32"/>
        <v>3.1290375491123207E-5</v>
      </c>
      <c r="J171">
        <f t="shared" si="33"/>
        <v>4.1303295648282634E-3</v>
      </c>
      <c r="K171">
        <v>-11.4559</v>
      </c>
      <c r="L171">
        <f t="shared" si="34"/>
        <v>1.0586827693774476E-5</v>
      </c>
      <c r="M171">
        <f t="shared" si="35"/>
        <v>1.3974612555782307E-3</v>
      </c>
    </row>
    <row r="172" spans="1:13" x14ac:dyDescent="0.25">
      <c r="A172">
        <v>-13.0557</v>
      </c>
      <c r="B172">
        <f t="shared" si="28"/>
        <v>2.1378711794637739E-6</v>
      </c>
      <c r="C172">
        <v>133</v>
      </c>
      <c r="D172">
        <f t="shared" si="29"/>
        <v>2.8433686686868192E-4</v>
      </c>
      <c r="E172">
        <v>-12.4665</v>
      </c>
      <c r="F172">
        <f t="shared" si="30"/>
        <v>3.853610719305819E-6</v>
      </c>
      <c r="G172">
        <f t="shared" si="31"/>
        <v>5.1253022566767397E-4</v>
      </c>
      <c r="H172">
        <v>-11.959899999999999</v>
      </c>
      <c r="I172">
        <f t="shared" si="32"/>
        <v>6.395601944487479E-6</v>
      </c>
      <c r="J172">
        <f t="shared" si="33"/>
        <v>8.5061505861683468E-4</v>
      </c>
      <c r="K172">
        <v>-12.8612</v>
      </c>
      <c r="L172">
        <f t="shared" si="34"/>
        <v>2.596879567654201E-6</v>
      </c>
      <c r="M172">
        <f t="shared" si="35"/>
        <v>3.4538498249800874E-4</v>
      </c>
    </row>
    <row r="173" spans="1:13" x14ac:dyDescent="0.25">
      <c r="A173">
        <v>-14.8995</v>
      </c>
      <c r="B173">
        <f t="shared" si="28"/>
        <v>3.382434278310068E-7</v>
      </c>
      <c r="C173">
        <v>134</v>
      </c>
      <c r="D173">
        <f t="shared" si="29"/>
        <v>4.5324619329354913E-5</v>
      </c>
      <c r="E173">
        <v>-14.238799999999999</v>
      </c>
      <c r="F173">
        <f t="shared" si="30"/>
        <v>6.5488905325619143E-7</v>
      </c>
      <c r="G173">
        <f t="shared" si="31"/>
        <v>8.7755133136329654E-5</v>
      </c>
      <c r="H173">
        <v>-13.7372</v>
      </c>
      <c r="I173">
        <f t="shared" si="32"/>
        <v>1.0814584620626008E-6</v>
      </c>
      <c r="J173">
        <f t="shared" si="33"/>
        <v>1.4491543391638852E-4</v>
      </c>
      <c r="K173">
        <v>-14.4337</v>
      </c>
      <c r="L173">
        <f t="shared" si="34"/>
        <v>5.3891929943612452E-7</v>
      </c>
      <c r="M173">
        <f t="shared" si="35"/>
        <v>7.2215186124440688E-5</v>
      </c>
    </row>
    <row r="174" spans="1:13" x14ac:dyDescent="0.25">
      <c r="A174">
        <v>-16.915400000000002</v>
      </c>
      <c r="B174">
        <f t="shared" si="28"/>
        <v>4.5054183216996305E-8</v>
      </c>
      <c r="C174">
        <v>135</v>
      </c>
      <c r="D174">
        <f t="shared" si="29"/>
        <v>6.0823147342945011E-6</v>
      </c>
      <c r="E174">
        <v>-16.151399999999999</v>
      </c>
      <c r="F174">
        <f t="shared" si="30"/>
        <v>9.6724413496183274E-8</v>
      </c>
      <c r="G174">
        <f t="shared" si="31"/>
        <v>1.3057795821984742E-5</v>
      </c>
      <c r="H174">
        <v>-15.548999999999999</v>
      </c>
      <c r="I174">
        <f t="shared" si="32"/>
        <v>1.7666686436885314E-7</v>
      </c>
      <c r="J174">
        <f t="shared" si="33"/>
        <v>2.3850026689795173E-5</v>
      </c>
      <c r="K174">
        <v>-16.360299999999999</v>
      </c>
      <c r="L174">
        <f t="shared" si="34"/>
        <v>7.8489576846456244E-8</v>
      </c>
      <c r="M174">
        <f t="shared" si="35"/>
        <v>1.0596092874271594E-5</v>
      </c>
    </row>
    <row r="175" spans="1:13" x14ac:dyDescent="0.25">
      <c r="A175">
        <v>-18.547000000000001</v>
      </c>
      <c r="B175">
        <f t="shared" si="28"/>
        <v>8.8133343083615733E-9</v>
      </c>
      <c r="C175">
        <v>136</v>
      </c>
      <c r="D175">
        <f t="shared" si="29"/>
        <v>1.1986134659371741E-6</v>
      </c>
      <c r="E175">
        <v>-18.171900000000001</v>
      </c>
      <c r="F175">
        <f t="shared" si="30"/>
        <v>1.2824608149520178E-8</v>
      </c>
      <c r="G175">
        <f t="shared" si="31"/>
        <v>1.7441467083347442E-6</v>
      </c>
      <c r="H175">
        <v>-17.706099999999999</v>
      </c>
      <c r="I175">
        <f t="shared" si="32"/>
        <v>2.0433298242635269E-8</v>
      </c>
      <c r="J175">
        <f t="shared" si="33"/>
        <v>2.7789285609983965E-6</v>
      </c>
      <c r="K175">
        <v>-17.959199999999999</v>
      </c>
      <c r="L175">
        <f t="shared" si="34"/>
        <v>1.5864213304477554E-8</v>
      </c>
      <c r="M175">
        <f t="shared" si="35"/>
        <v>2.1575330094089474E-6</v>
      </c>
    </row>
    <row r="176" spans="1:13" x14ac:dyDescent="0.25">
      <c r="A176">
        <v>-20.339700000000001</v>
      </c>
      <c r="B176">
        <f t="shared" si="28"/>
        <v>1.467508165524807E-9</v>
      </c>
      <c r="C176">
        <v>137</v>
      </c>
      <c r="D176">
        <f t="shared" si="29"/>
        <v>2.0104861867689858E-7</v>
      </c>
      <c r="E176">
        <v>-20.426600000000001</v>
      </c>
      <c r="F176">
        <f t="shared" si="30"/>
        <v>1.3453656528298944E-9</v>
      </c>
      <c r="G176">
        <f t="shared" si="31"/>
        <v>1.8431509443769553E-7</v>
      </c>
      <c r="H176">
        <v>-19.608899999999998</v>
      </c>
      <c r="I176">
        <f t="shared" si="32"/>
        <v>3.0476348687958514E-9</v>
      </c>
      <c r="J176">
        <f t="shared" si="33"/>
        <v>4.1752597702503165E-7</v>
      </c>
      <c r="K176">
        <v>-20.222200000000001</v>
      </c>
      <c r="L176">
        <f t="shared" si="34"/>
        <v>1.6504794755581768E-9</v>
      </c>
      <c r="M176">
        <f t="shared" si="35"/>
        <v>2.2611568815147023E-7</v>
      </c>
    </row>
    <row r="177" spans="1:13" x14ac:dyDescent="0.25">
      <c r="A177">
        <v>-22.588699999999999</v>
      </c>
      <c r="B177">
        <f t="shared" si="28"/>
        <v>1.5482897427010025E-10</v>
      </c>
      <c r="C177">
        <v>138</v>
      </c>
      <c r="D177">
        <f t="shared" si="29"/>
        <v>2.1366398449273834E-8</v>
      </c>
      <c r="E177">
        <v>-22.805800000000001</v>
      </c>
      <c r="F177">
        <f t="shared" si="30"/>
        <v>1.2461401948171736E-10</v>
      </c>
      <c r="G177">
        <f t="shared" si="31"/>
        <v>1.7196734688476995E-8</v>
      </c>
      <c r="H177">
        <v>-21.796399999999998</v>
      </c>
      <c r="I177">
        <f t="shared" si="32"/>
        <v>3.419351557202703E-10</v>
      </c>
      <c r="J177">
        <f t="shared" si="33"/>
        <v>4.7187051489397304E-8</v>
      </c>
      <c r="K177">
        <v>-22.2788</v>
      </c>
      <c r="L177">
        <f t="shared" si="34"/>
        <v>2.1107660319944107E-10</v>
      </c>
      <c r="M177">
        <f t="shared" si="35"/>
        <v>2.9128571241522867E-8</v>
      </c>
    </row>
    <row r="178" spans="1:13" x14ac:dyDescent="0.25">
      <c r="A178">
        <v>-24.811599999999999</v>
      </c>
      <c r="B178">
        <f t="shared" si="28"/>
        <v>1.6767141630992437E-11</v>
      </c>
      <c r="C178">
        <v>139</v>
      </c>
      <c r="D178">
        <f t="shared" si="29"/>
        <v>2.3306326867079486E-9</v>
      </c>
      <c r="E178">
        <v>-25.190999999999999</v>
      </c>
      <c r="F178">
        <f t="shared" si="30"/>
        <v>1.1473283009261232E-11</v>
      </c>
      <c r="G178">
        <f t="shared" si="31"/>
        <v>1.5947863382873112E-9</v>
      </c>
      <c r="H178">
        <v>-24.0825</v>
      </c>
      <c r="I178">
        <f t="shared" si="32"/>
        <v>3.4761870678205299E-11</v>
      </c>
      <c r="J178">
        <f t="shared" si="33"/>
        <v>4.8319000242705365E-9</v>
      </c>
      <c r="K178">
        <v>-24.460599999999999</v>
      </c>
      <c r="L178">
        <f t="shared" si="34"/>
        <v>2.3817512178599468E-11</v>
      </c>
      <c r="M178">
        <f t="shared" si="35"/>
        <v>3.310634192825326E-9</v>
      </c>
    </row>
    <row r="179" spans="1:13" x14ac:dyDescent="0.25">
      <c r="A179">
        <v>-27.666699999999999</v>
      </c>
      <c r="B179">
        <f t="shared" si="28"/>
        <v>9.6495010458665904E-13</v>
      </c>
      <c r="C179">
        <v>140</v>
      </c>
      <c r="D179">
        <f t="shared" si="29"/>
        <v>1.3509301464213226E-10</v>
      </c>
      <c r="E179">
        <v>-27.8247</v>
      </c>
      <c r="F179">
        <f t="shared" si="30"/>
        <v>8.2392243641178138E-13</v>
      </c>
      <c r="G179">
        <f t="shared" si="31"/>
        <v>1.1534914109764939E-10</v>
      </c>
      <c r="H179">
        <v>-26.768000000000001</v>
      </c>
      <c r="I179">
        <f t="shared" si="32"/>
        <v>2.370310871438798E-12</v>
      </c>
      <c r="J179">
        <f t="shared" si="33"/>
        <v>3.3184352200143171E-10</v>
      </c>
      <c r="K179">
        <v>-26.972300000000001</v>
      </c>
      <c r="L179">
        <f t="shared" si="34"/>
        <v>1.9323195408491704E-12</v>
      </c>
      <c r="M179">
        <f t="shared" si="35"/>
        <v>2.7052473571888386E-10</v>
      </c>
    </row>
    <row r="180" spans="1:13" x14ac:dyDescent="0.25">
      <c r="A180">
        <v>-30.425899999999999</v>
      </c>
      <c r="B180">
        <f t="shared" si="28"/>
        <v>6.1122276765608558E-14</v>
      </c>
      <c r="C180">
        <v>141</v>
      </c>
      <c r="D180">
        <f t="shared" si="29"/>
        <v>8.618241023950807E-12</v>
      </c>
      <c r="E180">
        <v>-30.360499999999998</v>
      </c>
      <c r="F180">
        <f t="shared" si="30"/>
        <v>6.5253285335894962E-14</v>
      </c>
      <c r="G180">
        <f t="shared" si="31"/>
        <v>9.2007132323611903E-12</v>
      </c>
      <c r="H180">
        <v>-29.529399999999999</v>
      </c>
      <c r="I180">
        <f t="shared" si="32"/>
        <v>1.4981128393433879E-13</v>
      </c>
      <c r="J180">
        <f t="shared" si="33"/>
        <v>2.112339103474177E-11</v>
      </c>
      <c r="K180">
        <v>-30.4438</v>
      </c>
      <c r="L180">
        <f t="shared" si="34"/>
        <v>6.0037921940214249E-14</v>
      </c>
      <c r="M180">
        <f t="shared" si="35"/>
        <v>8.4653469935702087E-12</v>
      </c>
    </row>
    <row r="181" spans="1:13" x14ac:dyDescent="0.25">
      <c r="A181">
        <v>-33.554699999999997</v>
      </c>
      <c r="B181">
        <f t="shared" si="28"/>
        <v>2.6753397855336706E-15</v>
      </c>
      <c r="C181">
        <v>142</v>
      </c>
      <c r="D181">
        <f t="shared" si="29"/>
        <v>3.7989824954578124E-13</v>
      </c>
      <c r="E181">
        <v>-33.141199999999998</v>
      </c>
      <c r="F181">
        <f t="shared" si="30"/>
        <v>4.0453836637928342E-15</v>
      </c>
      <c r="G181">
        <f t="shared" si="31"/>
        <v>5.7444448025858242E-13</v>
      </c>
      <c r="H181">
        <v>-32.468600000000002</v>
      </c>
      <c r="I181">
        <f t="shared" si="32"/>
        <v>7.9262211396138773E-15</v>
      </c>
      <c r="J181">
        <f t="shared" si="33"/>
        <v>1.1255234018251706E-12</v>
      </c>
      <c r="K181">
        <v>-30.124400000000001</v>
      </c>
      <c r="L181">
        <f t="shared" si="34"/>
        <v>8.2630296162777681E-14</v>
      </c>
      <c r="M181">
        <f t="shared" si="35"/>
        <v>1.173350205511443E-11</v>
      </c>
    </row>
    <row r="182" spans="1:13" x14ac:dyDescent="0.25">
      <c r="A182">
        <v>-35.451999999999998</v>
      </c>
      <c r="B182">
        <f t="shared" si="28"/>
        <v>4.0122873409230755E-16</v>
      </c>
      <c r="C182">
        <v>143</v>
      </c>
      <c r="D182">
        <f t="shared" si="29"/>
        <v>5.737570897519998E-14</v>
      </c>
      <c r="E182">
        <v>-36.023699999999998</v>
      </c>
      <c r="F182">
        <f t="shared" si="30"/>
        <v>2.2651964496352652E-16</v>
      </c>
      <c r="G182">
        <f t="shared" si="31"/>
        <v>3.2392309229784291E-14</v>
      </c>
      <c r="H182">
        <v>-35.066200000000002</v>
      </c>
      <c r="I182">
        <f t="shared" si="32"/>
        <v>5.9012340372959522E-16</v>
      </c>
      <c r="J182">
        <f t="shared" si="33"/>
        <v>8.4387646733332117E-14</v>
      </c>
      <c r="K182">
        <v>-29.805099999999999</v>
      </c>
      <c r="L182">
        <f t="shared" si="34"/>
        <v>1.1371284816120192E-13</v>
      </c>
      <c r="M182">
        <f t="shared" si="35"/>
        <v>1.6260937287051873E-11</v>
      </c>
    </row>
    <row r="183" spans="1:13" x14ac:dyDescent="0.25">
      <c r="A183">
        <v>-38.529800000000002</v>
      </c>
      <c r="B183">
        <f t="shared" si="28"/>
        <v>1.848078740668781E-17</v>
      </c>
      <c r="C183">
        <v>144</v>
      </c>
      <c r="D183">
        <f t="shared" si="29"/>
        <v>2.6612333865630445E-15</v>
      </c>
      <c r="E183">
        <v>-38.997799999999998</v>
      </c>
      <c r="F183">
        <f t="shared" si="30"/>
        <v>1.1573658233404468E-17</v>
      </c>
      <c r="G183">
        <f t="shared" si="31"/>
        <v>1.6666067856102433E-15</v>
      </c>
      <c r="H183">
        <v>-38.351100000000002</v>
      </c>
      <c r="I183">
        <f t="shared" si="32"/>
        <v>2.2096775079976872E-17</v>
      </c>
      <c r="J183">
        <f t="shared" si="33"/>
        <v>3.1819356115166697E-15</v>
      </c>
      <c r="K183">
        <v>-29.485700000000001</v>
      </c>
      <c r="L183">
        <f t="shared" si="34"/>
        <v>1.5650319027413614E-13</v>
      </c>
      <c r="M183">
        <f t="shared" si="35"/>
        <v>2.2536459399475605E-11</v>
      </c>
    </row>
    <row r="184" spans="1:13" x14ac:dyDescent="0.25">
      <c r="A184">
        <v>-44.249437</v>
      </c>
      <c r="E184">
        <v>-42.650959</v>
      </c>
      <c r="H184">
        <v>-41.792164</v>
      </c>
      <c r="K184">
        <v>-29.164107000000001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b 0 9 d 6 c 0 - 9 4 1 1 - 4 d 4 8 - b 7 5 0 - 3 3 2 4 4 7 c 5 3 4 a f "   x m l n s = " h t t p : / / s c h e m a s . m i c r o s o f t . c o m / D a t a M a s h u p " > A A A A A O w K A A B Q S w M E F A A C A A g A + G v c T N o E x y e n A A A A + A A A A B I A H A B D b 2 5 m a W c v U G F j a 2 F n Z S 5 4 b W w g o h g A K K A U A A A A A A A A A A A A A A A A A A A A A A A A A A A A h Y 9 N D o I w G E S v Q r q n P x A S J R 9 l 4 V Y S E 6 J x 2 5 Q K j V A M L Z a 7 u f B I X k E S R d 2 5 n M m b 5 M 3 j d o d 8 6 t r g q g a r e 5 M h h i k K l J F 9 p U 2 d o d G d w h X K O e y E P I t a B T N s b D p Z n a H G u U t K i P c e + x j 3 Q 0 0 i S h k 5 F t t S N q o T o T b W C S M V + q y q / y v E 4 f C S 4 R F O 1 j h h c Y J Z x I A s N R T a f J F o N s Y U y E 8 J m 7 F 1 4 6 C 4 M u G + B L J E I O 8 X / A l Q S w M E F A A C A A g A + G v c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h r 3 E z l 0 T J j 4 w c A A J Q 8 A A A T A B w A R m 9 y b X V s Y X M v U 2 V j d G l v b j E u b S C i G A A o o B Q A A A A A A A A A A A A A A A A A A A A A A A A A A A D l m 1 1 r G + k B h a 8 b y H 8 Q 2 h s b j J l z 5 r v F N + v t l t K l U O x e 1 S U 4 9 j Q W t a U g j T c x Y f 9 7 J T s f O r P N s 9 u P l J b m w u H 1 K 4 3 O H I + e e e Z l Z j N c j Y v V c n b 2 9 L 9 + 9 f z Z 8 2 e b m 8 v 1 c D 3 7 a r 4 c 3 s w 0 n 5 3 M b o f x + b P Z 9 t / Z 6 n 5 9 N W x / c 3 7 5 8 n Y 4 / n a 9 u j t d 3 d 7 f L T c H 7 7 5 b L I f N 4 6 + + X i w v 1 w 8 H 3 y 6 2 L z l d L c d h O W 4 O 5 q e / v P j j Z l h v L n 5 z u V 4 P 4 3 j x z b D 5 6 7 h 6 f f H 4 M c f j 2 3 F + e D R b 3 t / e f v g p 1 z 7 8 4 f D o 6 b O / m p + 9 v l 2 M s 6 c P n L 1 8 m H 0 z 3 C 7 u F u O w n n 9 M 9 P i S p 1 c c P I U 9 m s 2 f x p o f z R 6 n t 2 9 4 e t 3 5 8 H b 8 + u H j V g 7 m R 9 u X / O F + N Q 5 n 4 8 M u + + b 7 b a J 3 H 9 5 / v N v C x 4 H 3 B + X + o N o f 1 P u D Z n / Q 7 g + 6 / U G / P 1 A R o 8 i g C K F I o Y i h y K E I o k i i i K L I 4 s j i 7 C O y O L I 4 s j i y O L I 4 s j i y O L K U k a W M L G X + c S J L G V n K y F J G l j K y l J G l j C x V Z K k i S x V Z q j x S I k s V W a r I U k W W K r J U k a W O L H V k q S N L H V n q P G w j S x 1 Z 6 s h S R 5 Y 6 s j S R p Y k s T W R p I k s T W Z r 8 D k W W J r I 0 k a W J L G 1 k a S N L G 1 n a y N J G l j a y t P m F j i x t Z G k j S x d Z u s j S R Z Y u s n S R p Y s s X W T p k i 6 R p Y s s f W T p I 0 s f W f r I 0 k e W P r L 0 k a W P L H 2 i b s K 6 h F 2 R t C s S d 0 X y r k j g F U m 8 I p F X J P O K h F 6 R q a Y I z l Q T C E 8 o P M H w h M M T E E 9 I P E F x s l g J Y 3 l y Z s h U y W M l k J V E V i J Z y W Q l l J V U V m J Z y W W V k x N W p k o 0 K 9 m s h L O S z k o 8 K / m s B L S S 0 E p E q 5 q c R z N V U l q J a S W n l a B W k l q J a i W r l b B W 0 l r 1 5 P S e q R L Y S m I r k a 1 k t h L a S m o r s a 3 k t h L c a i b W k a m S 3 U p 4 K + m t x L e S 3 0 q A K w m u R L i S 4 W o n M p S p E u N K j i t B r i S 5 E u V K l i t h r q S 5 E u f q J o 6 W q Z L o S q Q r m a 6 E u p L q S q w r u a 4 E u 5 L s 6 i f q O H H H l M d k u 5 P t T r Y 7 2 e 5 k u 5 P t T r Y 7 2 e 5 k u z V R 2 k y V b H e y 3 c l 2 J 9 u d b H e y 3 c l 2 T z x 7 I t p T 0 8 5 U E 9 e e y P b E t i e 6 P f H t i X A n 2 5 1 s d 7 L d 5 e Q C I F M l 2 5 1 s d 7 L d y X Y n 2 5 1 s d 7 L d y X Y n 2 1 1 N r k s y V b L d y X Y n 2 5 1 s d 7 L d y X Y n 2 5 1 s d 7 L d 9 e R y K V M l 2 5 1 s d 7 L d y X Y n 2 5 1 s d 7 L d y X Y n 2 9 1 M r u I y V b L d y X Y n 2 5 1 s d 7 L d y X Y n 2 5 1 s d 7 L d 7 e T i M l M l 2 5 1 s d 7 L d y X Y n 2 5 1 s d 7 L d y X Y n 2 9 1 N r n k z V b L d y X Y n 2 5 1 s d 7 L d y X Y n 2 5 1 s d 7 L d / e R S f H I t n h f j W 7 b v L d u c 3 l w u X w 3 X s / O H 1 8 O n l Z r z 9 e V y 8 5 f V + v 0 C 0 m 5 y c 0 B r P E f v c i V m 3 L 5 j t r y / e z m s f 9 h f p T H M l T B X w V w N c w 3 M t T D X w V w P c 4 9 n r M 9 O U j O i a k T d i M o R t S O q R 9 S P q C B R Q 6 a G j M c O N W R q y N S Q q S F T Q 6 a G T A 2 Z G i q p o Z I a K v H r R Q 2 V 1 F B J D Z X U U E k N l d R Q S Q 1 V 1 F B F D V X U U I U E o o Y q a q i i h i p q q K K G K m q o p o Z q a q i m h m p q q E Z I U 0 M 1 N V R T Q z U 1 V F N D D T X U U E M N N d R Q Q w 0 1 1 O B 5 j B p q q K G G G m q o o Z Y a a q m h l h p q q a G W G m q p o R Z P 9 d R Q S w 2 1 1 F B H D X X U U E c N d d R Q R w 1 1 1 F B H D X V o Q 9 R Q R w 3 1 1 F B P D f X U U E 8 N 9 d R Q T w 3 1 1 F B P D f U o j G y M q I w F O m O B 0 l i g N R a o j Q V 6 Y 4 H i W K A 5 F q i O B X b 1 E 3 q N X b F g s 2 G z Y r N j s 2 S z Z b N m o 2 c L R V t o 2 k L V F r q 2 U L a F t i 3 U b a F v C 4 V b a N x C 5 R Y 6 t 1 C 6 h d Y t 1 G 6 h d w v F W 2 j e Q v U W u r d Q v o X 2 L d R v o X 8 L B V x o 4 E I F F z q 4 U M K F F i 7 U c K G H C 0 V c a O J C F R e 6 u F D G h T Y u 1 H G h j w u F X G j k Q i U X O r l Q y o V W L t R y o Z c L x V x o 5 k I 1 F 7 q 5 U M 6 F d i 7 U c 6 G f C w V d a O h C R R c 6 u l D S h Z Y u 1 H S h p w t F X W j q Q l U X u r p Q 1 o W 2 L t R 1 o a 8 L h V 1 o 7 E J l F z q 7 U N q F 1 i 7 U d q G 3 G 7 3 d 6 O 1 G b z d 6 u 9 H b j d 5 u 9 H a j t x u 9 3 e j t R m 8 3 e r v R 2 4 3 e b v R 2 o 7 c b v d 3 o 7 U Z v N 6 + P 8 w L 5 T 6 y Q Y 1 e 8 R s 6 L 5 L x K z s v k v E 7 O C + X o 7 U Z v N 3 q 7 0 d u N 3 m 7 0 d q O 3 G 7 3 d 6 O 1 G b z d 6 u 9 H b j d 5 u 9 H a j t x u 9 3 e j t R m 8 3 e r v R 2 4 3 e b v R 2 o 7 c b v d 3 o 7 U Z v N 3 q 7 0 d u N 3 m 7 0 d q O 3 G 7 3 d 6 O 1 G b z d 6 u 9 H b j d 5 u 9 H a j t x u 9 3 e j t R m 8 3 e r v R 2 4 3 e b v R 2 o 7 c b v d 3 o 7 U Z v N 3 q 7 0 d u N 3 m 7 0 d q O 3 G 7 3 d 6 O 1 G b z d 6 u 9 H b j d 5 u 9 H a j t x u 9 3 e j t R m 8 3 e r v R 2 4 3 e b v R 2 o 7 e X 6 O 3 l j 7 x 9 7 1 6 Z x 7 t i X q 8 2 u 9 t l d r f J T O 6 X 2 c 0 c T O 6 o O X z + b L H 8 7 P v 3 n + h a 3 Y 8 v 3 g y L V z f j c P 1 C X + 6 5 r t X V / d 1 u 7 u L s 6 m a 1 u r 0 4 v x k 2 i 8 1 F f j w 8 8 P V p h 5 5 y 5 V N p k 7 0 4 8 O E X f E T t P 7 s r 5 X / z r v w z 9 3 O 9 f w T v 0 5 1 b P z r y 9 w / e 2 H A 2 d d X N 6 r L 4 3 V q z 1 y / u L q / W q 7 9 f 1 O n m + + M P O / o z G n m z v F 1 d X m 8 u r r r j p 6 0 f v 9 / 6 8 f X l r o Y / f b z 7 7 G T + i 2 3 0 9 + 2 f + G j 2 6 + X V 6 n q x f H W y a 2 f / q c G T v Q c I f 7 9 a D n / + t x X 3 2 + X Y V M e 7 + T 2 e T M n 6 D z V a b P e 5 + m K N P m 7 9 f 7 j R c X g 7 / g t 9 f p 5 M / 8 e d / o y j 9 G 9 Q S w E C L Q A U A A I A C A D 4 a 9 x M 2 g T H J 6 c A A A D 4 A A A A E g A A A A A A A A A A A A A A A A A A A A A A Q 2 9 u Z m l n L 1 B h Y 2 t h Z 2 U u e G 1 s U E s B A i 0 A F A A C A A g A + G v c T A / K 6 a u k A A A A 6 Q A A A B M A A A A A A A A A A A A A A A A A 8 w A A A F t D b 2 5 0 Z W 5 0 X 1 R 5 c G V z X S 5 4 b W x Q S w E C L Q A U A A I A C A D 4 a 9 x M 5 d E y Y + M H A A C U P A A A E w A A A A A A A A A A A A A A A A D k A Q A A R m 9 y b X V s Y X M v U 2 V j d G l v b j E u b V B L B Q Y A A A A A A w A D A M I A A A A U C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N Q A A A A A A A I w 1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J T I w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m V 3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E 3 V D E 5 O j A 3 O j Q w L j M 2 N j E 5 N D Z a I i A v P j x F b n R y e S B U e X B l P S J G a W x s Q 2 9 s d W 1 u V H l w Z X M i I F Z h b H V l P S J z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c g M S 9 U c m F u c 3 B v c 2 V k I F R h Y m x l L n t D b 2 x 1 b W 4 x L D B 9 J n F 1 b 3 Q 7 L C Z x d W 9 0 O 1 N l Y 3 R p b 2 4 x L 2 5 l d y A x L 1 R y Y W 5 z c G 9 z Z W Q g V G F i b G U u e 0 N v b H V t b j I s M X 0 m c X V v d D s s J n F 1 b 3 Q 7 U 2 V j d G l v b j E v b m V 3 I D E v V H J h b n N w b 3 N l Z C B U Y W J s Z S 5 7 Q 2 9 s d W 1 u M y w y f S Z x d W 9 0 O y w m c X V v d D t T Z W N 0 a W 9 u M S 9 u Z X c g M S 9 U c m F u c 3 B v c 2 V k I F R h Y m x l L n t D b 2 x 1 b W 4 0 L D N 9 J n F 1 b 3 Q 7 L C Z x d W 9 0 O 1 N l Y 3 R p b 2 4 x L 2 5 l d y A x L 1 R y Y W 5 z c G 9 z Z W Q g V G F i b G U u e 0 N v b H V t b j U s N H 0 m c X V v d D s s J n F 1 b 3 Q 7 U 2 V j d G l v b j E v b m V 3 I D E v V H J h b n N w b 3 N l Z C B U Y W J s Z S 5 7 Q 2 9 s d W 1 u N i w 1 f S Z x d W 9 0 O y w m c X V v d D t T Z W N 0 a W 9 u M S 9 u Z X c g M S 9 U c m F u c 3 B v c 2 V k I F R h Y m x l L n t D b 2 x 1 b W 4 3 L D Z 9 J n F 1 b 3 Q 7 L C Z x d W 9 0 O 1 N l Y 3 R p b 2 4 x L 2 5 l d y A x L 1 R y Y W 5 z c G 9 z Z W Q g V G F i b G U u e 0 N v b H V t b j g s N 3 0 m c X V v d D s s J n F 1 b 3 Q 7 U 2 V j d G l v b j E v b m V 3 I D E v V H J h b n N w b 3 N l Z C B U Y W J s Z S 5 7 Q 2 9 s d W 1 u O S w 4 f S Z x d W 9 0 O y w m c X V v d D t T Z W N 0 a W 9 u M S 9 u Z X c g M S 9 U c m F u c 3 B v c 2 V k I F R h Y m x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m V 3 I D E v V H J h b n N w b 3 N l Z C B U Y W J s Z S 5 7 Q 2 9 s d W 1 u M S w w f S Z x d W 9 0 O y w m c X V v d D t T Z W N 0 a W 9 u M S 9 u Z X c g M S 9 U c m F u c 3 B v c 2 V k I F R h Y m x l L n t D b 2 x 1 b W 4 y L D F 9 J n F 1 b 3 Q 7 L C Z x d W 9 0 O 1 N l Y 3 R p b 2 4 x L 2 5 l d y A x L 1 R y Y W 5 z c G 9 z Z W Q g V G F i b G U u e 0 N v b H V t b j M s M n 0 m c X V v d D s s J n F 1 b 3 Q 7 U 2 V j d G l v b j E v b m V 3 I D E v V H J h b n N w b 3 N l Z C B U Y W J s Z S 5 7 Q 2 9 s d W 1 u N C w z f S Z x d W 9 0 O y w m c X V v d D t T Z W N 0 a W 9 u M S 9 u Z X c g M S 9 U c m F u c 3 B v c 2 V k I F R h Y m x l L n t D b 2 x 1 b W 4 1 L D R 9 J n F 1 b 3 Q 7 L C Z x d W 9 0 O 1 N l Y 3 R p b 2 4 x L 2 5 l d y A x L 1 R y Y W 5 z c G 9 z Z W Q g V G F i b G U u e 0 N v b H V t b j Y s N X 0 m c X V v d D s s J n F 1 b 3 Q 7 U 2 V j d G l v b j E v b m V 3 I D E v V H J h b n N w b 3 N l Z C B U Y W J s Z S 5 7 Q 2 9 s d W 1 u N y w 2 f S Z x d W 9 0 O y w m c X V v d D t T Z W N 0 a W 9 u M S 9 u Z X c g M S 9 U c m F u c 3 B v c 2 V k I F R h Y m x l L n t D b 2 x 1 b W 4 4 L D d 9 J n F 1 b 3 Q 7 L C Z x d W 9 0 O 1 N l Y 3 R p b 2 4 x L 2 5 l d y A x L 1 R y Y W 5 z c G 9 z Z W Q g V G F i b G U u e 0 N v b H V t b j k s O H 0 m c X V v d D s s J n F 1 b 3 Q 7 U 2 V j d G l v b j E v b m V 3 I D E v V H J h b n N w b 3 N l Z C B U Y W J s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y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J T I w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U y M D E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X 3 d l a W d o d G V k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E 4 V D A y O j M 4 O j I 2 L j M 0 O T E y M j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X 3 d l a W d o d G V k X z E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9 1 d F 9 3 Z W l n a H R l Z F 8 x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X 3 d l a W d o d G V k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X 3 d l a W d o d G V k X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E 4 V D A y O j Q y O j M x L j c y M T Y 1 M T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X 3 d l a W d o d G V k X z E g K D I p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v d X R f d 2 V p Z 2 h 0 Z W R f M S A o M i k v U 2 9 1 c m N l L n t D b 2 x 1 b W 4 x L D B 9 J n F 1 b 3 Q 7 X S w m c X V v d D t S Z W x h d G l v b n N o a X B J b m Z v J n F 1 b 3 Q 7 O l t d f S I g L z 4 8 R W 5 0 c n k g V H l w Z T 0 i U X V l c n l J R C I g V m F s d W U 9 I n M x M T E 2 Y m M w M y 0 w Z D U 5 L T Q 0 M W I t O T c y Y y 1 j N j Q 4 O D N j Z T g z O D U i I C 8 + P C 9 T d G F i b G V F b n R y a W V z P j w v S X R l b T 4 8 S X R l b T 4 8 S X R l b U x v Y 2 F 0 a W 9 u P j x J d G V t V H l w Z T 5 G b 3 J t d W x h P C 9 J d G V t V H l w Z T 4 8 S X R l b V B h d G g + U 2 V j d G l v b j E v b 3 V 0 X 3 d l a W d o d G V k X z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X 3 d l a W d o d G V k X z E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1 I i A v P j x F b n R y e S B U e X B l P S J G a W x s T G F z d F V w Z G F 0 Z W Q i I F Z h b H V l P S J k M j A x O C 0 w N i 0 x O F Q w M j o 0 N D o x M i 4 5 N j I x N z E y W i I g L z 4 8 R W 5 0 c n k g V H l w Z T 0 i R m l s b E N v b H V t b l R 5 c G V z I i B W Y W x 1 Z T 0 i c 0 J R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F 9 3 Z W l n a H R l Z F 8 x I C g z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3 V 0 X 3 d l a W d o d G V k X z E g K D M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X 3 d l a W d o d G V k X z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X 3 d l a W d o d G V k X z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O C U y M D U z M E t y M S U y M H B f b W F j c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Y z h f N T M w S 3 I x X 3 B f b W F j c m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I 4 V D E 2 O j Q 0 O j Q 5 L j U 4 M T I 1 O T V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O C A 1 M z B L c j E g c F 9 t Y W N y b y 9 D a G F u Z 2 V k I F R 5 c G U u e 0 N v b H V t b j E s M H 0 m c X V v d D s s J n F 1 b 3 Q 7 U 2 V j d G l v b j E v Y z g g N T M w S 3 I x I H B f b W F j c m 8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M 4 I D U z M E t y M S B w X 2 1 h Y 3 J v L 0 N o Y W 5 n Z W Q g V H l w Z S 5 7 Q 2 9 s d W 1 u M S w w f S Z x d W 9 0 O y w m c X V v d D t T Z W N 0 a W 9 u M S 9 j O C A 1 M z B L c j E g c F 9 t Y W N y b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M 4 J T I w N T M w S 3 I x J T I w c F 9 t Y W N y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O C U y M D U z M E t y M S U y M H B f b W F j c m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O C U y M D U w M E t y N C U y M H B f b W F j c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j h U M T c 6 M j A 6 N T Q u N j E 1 M j E 5 M l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M 4 I D U w M E t y N C B w X 2 1 h Y 3 J v L 0 N o Y W 5 n Z W Q g V H l w Z S 5 7 Q 2 9 s d W 1 u M S w w f S Z x d W 9 0 O y w m c X V v d D t T Z W N 0 a W 9 u M S 9 j O C A 1 M D B L c j Q g c F 9 t Y W N y b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z g g N T A w S 3 I 0 I H B f b W F j c m 8 v Q 2 h h b m d l Z C B U e X B l L n t D b 2 x 1 b W 4 x L D B 9 J n F 1 b 3 Q 7 L C Z x d W 9 0 O 1 N l Y 3 R p b 2 4 x L 2 M 4 I D U w M E t y N C B w X 2 1 h Y 3 J v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z g l M j A 1 M D B L c j Q l M j B w X 2 1 h Y 3 J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M 4 J T I w N T A w S 3 I 0 J T I w c F 9 t Y W N y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M 4 J T I w N T A w S 3 I 0 J T I w c F 9 t Y W N y b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Y i I C 8 + P E V u d H J 5 I F R 5 c G U 9 I k Z p b G x F c n J v c k N v Z G U i I F Z h b H V l P S J z V W 5 r b m 9 3 b i I g L z 4 8 R W 5 0 c n k g V H l w Z T 0 i R m l s b E V y c m 9 y Q 2 9 1 b n Q i I F Z h b H V l P S J s N y I g L z 4 8 R W 5 0 c n k g V H l w Z T 0 i R m l s b E x h c 3 R V c G R h d G V k I i B W Y W x 1 Z T 0 i Z D I w M T g t M D Y t M j h U M T c 6 M j I 6 N D c u M T Q x M D E z N 1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M 4 I D U w M E t y N C B w X 2 1 h Y 3 J v I C g y K S 9 D a G F u Z 2 V k I F R 5 c G U u e 0 N v b H V t b j E s M H 0 m c X V v d D s s J n F 1 b 3 Q 7 U 2 V j d G l v b j E v Y z g g N T A w S 3 I 0 I H B f b W F j c m 8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O C A 1 M D B L c j Q g c F 9 t Y W N y b y A o M i k v Q 2 h h b m d l Z C B U e X B l L n t D b 2 x 1 b W 4 x L D B 9 J n F 1 b 3 Q 7 L C Z x d W 9 0 O 1 N l Y 3 R p b 2 4 x L 2 M 4 I D U w M E t y N C B w X 2 1 h Y 3 J v I C g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M 4 J T I w N T A w S 3 I 0 J T I w c F 9 t Y W N y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O C U y M D U w M E t y N C U y M H B f b W F j c m 8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0 r 9 R V Q I V 0 6 t c M k L G h A S 6 A A A A A A C A A A A A A A Q Z g A A A A E A A C A A A A C 2 g n e + U D + M 2 J / t s G M g i N + 1 H 3 w k 5 i E t + G 5 V 0 B h Y y E z 8 B g A A A A A O g A A A A A I A A C A A A A D N c C C p y s H Z Y 1 v E A 9 p 9 x R G 0 4 Q x u T i j 4 s X L Z Z J s i v g a N X 1 A A A A A Z 0 T E I 1 s c k b P 4 x p + 2 Q r F C 0 R 8 q H K Y q C J z n P O m m t g C l Q D Y M 8 m H 5 b r 0 N u h i f t N t v X v D 1 v 2 W Y z 0 H T B b J M f Z V j H X K U x R J D i P 3 c p 5 q x k z G 7 h + i B E H 0 A A A A A 8 Q s q 1 q 1 s Y Y 7 7 7 Z 3 C n R / o e v Q m N 5 F U Y r / 0 9 K Z Q 4 j N r L 9 D n 9 L G 7 h 7 t W 4 F j S j i j 1 6 f m R E Q t g G N D 2 5 q m h f K 8 Z V d C B t < / D a t a M a s h u p > 
</file>

<file path=customXml/itemProps1.xml><?xml version="1.0" encoding="utf-8"?>
<ds:datastoreItem xmlns:ds="http://schemas.openxmlformats.org/officeDocument/2006/customXml" ds:itemID="{BE871C29-F258-4C68-AB71-CC79C94DE9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Octane Prod</vt:lpstr>
      <vt:lpstr>WF Comparison</vt:lpstr>
      <vt:lpstr>VLE Chem Pot</vt:lpstr>
      <vt:lpstr>Analysis Debug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</dc:creator>
  <cp:lastModifiedBy>Garrett</cp:lastModifiedBy>
  <dcterms:created xsi:type="dcterms:W3CDTF">2018-06-17T18:56:07Z</dcterms:created>
  <dcterms:modified xsi:type="dcterms:W3CDTF">2018-06-29T21:24:31Z</dcterms:modified>
</cp:coreProperties>
</file>