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K14" authorId="1">
      <text>
        <r>
          <rPr>
            <b/>
            <sz val="9"/>
            <color indexed="81"/>
            <rFont val="Tahoma"/>
            <charset val="1"/>
          </rPr>
          <t>Mr. Eltee:</t>
        </r>
        <r>
          <rPr>
            <sz val="9"/>
            <color indexed="81"/>
            <rFont val="Tahoma"/>
            <charset val="1"/>
          </rPr>
          <t xml:space="preserve">
Les attributs de base d'Entity sont mis en place; classe abstraite.</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K15" authorId="1">
      <text>
        <r>
          <rPr>
            <b/>
            <sz val="9"/>
            <color indexed="81"/>
            <rFont val="Tahoma"/>
            <charset val="1"/>
          </rPr>
          <t>Mr. Eltee:</t>
        </r>
        <r>
          <rPr>
            <sz val="9"/>
            <color indexed="81"/>
            <rFont val="Tahoma"/>
            <charset val="1"/>
          </rPr>
          <t xml:space="preserve">
Les méthodes sont mises en place; certaines méthodes sont en commentaires car les classes sont inexistantes encore.</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K17" authorId="1">
      <text>
        <r>
          <rPr>
            <b/>
            <sz val="9"/>
            <color indexed="81"/>
            <rFont val="Tahoma"/>
            <charset val="1"/>
          </rPr>
          <t>Mr. Eltee:</t>
        </r>
        <r>
          <rPr>
            <sz val="9"/>
            <color indexed="81"/>
            <rFont val="Tahoma"/>
            <charset val="1"/>
          </rPr>
          <t xml:space="preserve">
Mis en place, manque seulement les algos pour donner accès a un spriteset et non pas une seule sprite par entité..</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K19" authorId="1">
      <text>
        <r>
          <rPr>
            <b/>
            <sz val="9"/>
            <color indexed="81"/>
            <rFont val="Tahoma"/>
            <family val="2"/>
          </rPr>
          <t>Mr. Eltee:</t>
        </r>
        <r>
          <rPr>
            <sz val="9"/>
            <color indexed="81"/>
            <rFont val="Tahoma"/>
            <family val="2"/>
          </rPr>
          <t xml:space="preserve">
Ajout de la classe Serializer qui ne sera pas utiliser dans le jeu en tant que tel, mais qui contient un main() servant à sauvegarder des objets serialisés.</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<sst xmlns="http://schemas.openxmlformats.org/spreadsheetml/2006/main" count="137" uniqueCount="91">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</sst>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xf numFmtId="0" fontId="9" fillId="0" borderId="12" xfId="0" applyFont="1" applyFill="1" applyBorder="1" applyAlignment="1" applyProtection="1">
      <alignment horizontal="center"/>
      <protection locked="0"/>
    </xf>
    <xf numFmtId="0" fontId="9" fillId="0" borderId="0" xfId="0" applyFont="1" applyFill="1" applyAlignment="1" applyProtection="1">
      <alignment horizontal="center"/>
      <protection locked="0"/>
    </xf>
    <xf numFmtId="0" fontId="9" fillId="0" borderId="0" xfId="0" applyFont="1" applyFill="1" applyAlignment="1" applyProtection="1">
      <alignment horizontal="center"/>
      <protection hidden="1"/>
    </xf>
    <xf numFmtId="0" fontId="9" fillId="0" borderId="0" xfId="0" applyNumberFormat="1" applyFont="1" applyFill="1" applyAlignment="1" applyProtection="1">
      <alignment horizontal="center"/>
      <protection hidden="1"/>
    </xf>
    <xf numFmtId="2" fontId="9" fillId="0" borderId="0" xfId="0" applyNumberFormat="1" applyFont="1" applyFill="1" applyAlignment="1" applyProtection="1">
      <alignment horizontal="center"/>
      <protection hidden="1"/>
    </xf>
    <xf numFmtId="9" fontId="0" fillId="0" borderId="16" xfId="1" applyFont="1" applyFill="1" applyBorder="1" applyAlignment="1" applyProtection="1">
      <alignment horizontal="center"/>
      <protection locked="0"/>
    </xf>
  </cellXfs>
  <cellStyles count="2">
    <cellStyle name="Normal" xfId="0" builtinId="0"/>
    <cellStyle name="Percent" xfId="1" builtinId="5"/>
  </cellStyles>
  <dxfs count="175">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layout/>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11</c:v>
                </c:pt>
                <c:pt idx="2">
                  <c:v>16</c:v>
                </c:pt>
                <c:pt idx="3">
                  <c:v>9</c:v>
                </c:pt>
              </c:numCache>
            </c:numRef>
          </c:val>
        </c:ser>
      </c:pie3DChart>
    </c:plotArea>
    <c:legend>
      <c:legendPos val="r"/>
      <c:layout/>
      <c:txPr>
        <a:bodyPr/>
        <a:lstStyle/>
        <a:p>
          <a:pPr>
            <a:defRPr sz="700"/>
          </a:pPr>
          <a:endParaRPr lang="en-US"/>
        </a:p>
      </c:txPr>
    </c:legend>
    <c:dispBlanksAs val="zero"/>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layout/>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320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25</c:v>
                </c:pt>
                <c:pt idx="2">
                  <c:v>0</c:v>
                </c:pt>
                <c:pt idx="3">
                  <c:v>0</c:v>
                </c:pt>
              </c:numCache>
            </c:numRef>
          </c:val>
        </c:ser>
        <c:axId val="80139008"/>
        <c:axId val="80140544"/>
      </c:barChart>
      <c:catAx>
        <c:axId val="80139008"/>
        <c:scaling>
          <c:orientation val="minMax"/>
        </c:scaling>
        <c:axPos val="b"/>
        <c:tickLblPos val="nextTo"/>
        <c:txPr>
          <a:bodyPr/>
          <a:lstStyle/>
          <a:p>
            <a:pPr>
              <a:defRPr sz="800"/>
            </a:pPr>
            <a:endParaRPr lang="en-US"/>
          </a:p>
        </c:txPr>
        <c:crossAx val="80140544"/>
        <c:crosses val="autoZero"/>
        <c:auto val="1"/>
        <c:lblAlgn val="ctr"/>
        <c:lblOffset val="100"/>
      </c:catAx>
      <c:valAx>
        <c:axId val="80140544"/>
        <c:scaling>
          <c:orientation val="minMax"/>
        </c:scaling>
        <c:axPos val="l"/>
        <c:majorGridlines/>
        <c:title>
          <c:tx>
            <c:rich>
              <a:bodyPr rot="-5400000" vert="horz"/>
              <a:lstStyle/>
              <a:p>
                <a:pPr>
                  <a:defRPr sz="800"/>
                </a:pPr>
                <a:r>
                  <a:rPr lang="en-US" sz="800"/>
                  <a:t>Minutes</a:t>
                </a:r>
              </a:p>
            </c:rich>
          </c:tx>
          <c:layout/>
        </c:title>
        <c:numFmt formatCode="General" sourceLinked="1"/>
        <c:tickLblPos val="nextTo"/>
        <c:txPr>
          <a:bodyPr/>
          <a:lstStyle/>
          <a:p>
            <a:pPr>
              <a:defRPr sz="800"/>
            </a:pPr>
            <a:endParaRPr lang="en-US"/>
          </a:p>
        </c:txPr>
        <c:crossAx val="80139008"/>
        <c:crosses val="autoZero"/>
        <c:crossBetween val="between"/>
      </c:valAx>
    </c:plotArea>
    <c:legend>
      <c:legendPos val="r"/>
      <c:layout/>
      <c:txPr>
        <a:bodyPr/>
        <a:lstStyle/>
        <a:p>
          <a:pPr>
            <a:defRPr sz="700"/>
          </a:pPr>
          <a:endParaRPr lang="en-US"/>
        </a:p>
      </c:txPr>
    </c:legend>
    <c:dispBlanksAs val="gap"/>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174" dataDxfId="173" totalsRowDxfId="172">
  <tableColumns count="26">
    <tableColumn id="1" name="Numéro de tâche" dataDxfId="171" totalsRowDxfId="25"/>
    <tableColumn id="2" name="Description générale de la tâche" totalsRowFunction="count" dataDxfId="170" totalsRowDxfId="24"/>
    <tableColumn id="3" name="Prédécesseurs" dataDxfId="169" totalsRowDxfId="23"/>
    <tableColumn id="4" name="Niveau de priorité" dataDxfId="168" totalsRowDxfId="22"/>
    <tableColumn id="5" name="Niveau de difficulté" dataDxfId="167" totalsRowDxfId="21"/>
    <tableColumn id="6" name="Temps requis (minutes)" totalsRowFunction="sum" dataDxfId="166" totalsRowDxfId="20"/>
    <tableColumn id="7" name="Prévision du Sprint où la tâche doit être terminée" dataDxfId="165" totalsRowDxfId="19"/>
    <tableColumn id="8" name="Temps investis (minutes)" totalsRowFunction="sum" dataDxfId="164" totalsRowDxfId="18"/>
    <tableColumn id="9" name="% d'avancement au Sprint 1" dataDxfId="163" totalsRowDxfId="17"/>
    <tableColumn id="10" name="% d'avancement au Sprint 2" dataDxfId="162" totalsRowDxfId="16"/>
    <tableColumn id="11" name="% d'avancement au Sprint 3" dataDxfId="161" totalsRowDxfId="15"/>
    <tableColumn id="12" name="% d'avancement au Sprint 4" dataDxfId="160" totalsRowDxfId="14"/>
    <tableColumn id="13" name="Pourquoi le retard" dataDxfId="159" totalsRowDxfId="13"/>
    <tableColumn id="14" name="Moyens envisagés pour solutionner le problème" dataDxfId="158" totalsRowDxfId="12"/>
    <tableColumn id="15" name="Sprint 1" dataDxfId="157" totalsRowDxfId="11">
      <calculatedColumnFormula>IF(OR($H13="",J13=""),"Indef",IF(J13&gt;=1,"Terminé",IF($H13&lt;=P$12,"Retard",IF(J13&gt;0,"Avancement","Sprint suivant"))))</calculatedColumnFormula>
    </tableColumn>
    <tableColumn id="16" name="Sprint 2" dataDxfId="156" totalsRowDxfId="10">
      <calculatedColumnFormula>IF(OR($H13="",K13=""),"Indef",IF(K13&gt;=1,"Terminé",IF($H13&lt;=Q$12,"Retard",IF(K13&gt;0,"Avancement","Sprint suivant"))))</calculatedColumnFormula>
    </tableColumn>
    <tableColumn id="17" name="Sprint 3" dataDxfId="155" totalsRowDxfId="9">
      <calculatedColumnFormula>IF(OR($H13="",L13=""),"Indef",IF(L13&gt;=1,"Terminé",IF($H13&lt;=R$12,"Retard",IF(L13&gt;0,"Avancement","Sprint suivant"))))</calculatedColumnFormula>
    </tableColumn>
    <tableColumn id="18" name="Sprint 4" dataDxfId="154" totalsRowDxfId="8">
      <calculatedColumnFormula>IF(OR($H13="",M13=""),"Indef",IF(M13&gt;=1,"Terminé",IF($H13&lt;=S$12,"Retard",IF(M13&gt;0,"Avancement","Sprint suivant"))))</calculatedColumnFormula>
    </tableColumn>
    <tableColumn id="25" name="Prev 00" dataDxfId="153" totalsRowDxfId="7">
      <calculatedColumnFormula>IF(Table1[[#This Row],[Prévision du Sprint où la tâche doit être terminée]]="Sprint 1",Table1[[#This Row],[Temps requis (minutes)]],0)</calculatedColumnFormula>
    </tableColumn>
    <tableColumn id="26" name="Prev 01" dataDxfId="152" totalsRowDxfId="6">
      <calculatedColumnFormula>IF(Table1[[#This Row],[Prévision du Sprint où la tâche doit être terminée]]="Sprint 2",Table1[[#This Row],[Temps requis (minutes)]],0)</calculatedColumnFormula>
    </tableColumn>
    <tableColumn id="27" name="Prev 02" dataDxfId="151" totalsRowDxfId="5">
      <calculatedColumnFormula>IF(Table1[[#This Row],[Prévision du Sprint où la tâche doit être terminée]]="Sprint 3",Table1[[#This Row],[Temps requis (minutes)]],0)</calculatedColumnFormula>
    </tableColumn>
    <tableColumn id="28" name="Prev 03" dataDxfId="150" totalsRowDxfId="4">
      <calculatedColumnFormula>IF(Table1[[#This Row],[Prévision du Sprint où la tâche doit être terminée]]="Sprint 4",Table1[[#This Row],[Temps requis (minutes)]],0)</calculatedColumnFormula>
    </tableColumn>
    <tableColumn id="21" name="Temps S1" dataDxfId="149" totalsRowDxfId="3">
      <calculatedColumnFormula>IF(Table1[[#This Row],[Prévision du Sprint où la tâche doit être terminée]]="Sprint 1",Table1[[#This Row],[Temps investis (minutes)]],0)</calculatedColumnFormula>
    </tableColumn>
    <tableColumn id="23" name="Temps S2" dataDxfId="148" totalsRowDxfId="2">
      <calculatedColumnFormula>IF(Table1[[#This Row],[Prévision du Sprint où la tâche doit être terminée]]="Sprint 2",Table1[[#This Row],[Temps investis (minutes)]],0)</calculatedColumnFormula>
    </tableColumn>
    <tableColumn id="22" name="Temps S3" dataDxfId="147" totalsRowDxfId="1">
      <calculatedColumnFormula>IF(Table1[[#This Row],[Prévision du Sprint où la tâche doit être terminée]]="Sprint 3",Table1[[#This Row],[Temps investis (minutes)]],0)</calculatedColumnFormula>
    </tableColumn>
    <tableColumn id="24" name="Temps S4" dataDxfId="146" totalsRowDxfId="0">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A10" zoomScale="145" zoomScaleNormal="145" workbookViewId="0">
      <selection activeCell="N19" sqref="N19"/>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3" t="s">
        <v>70</v>
      </c>
      <c r="B1" s="43"/>
      <c r="C1" s="43"/>
      <c r="D1" s="43"/>
      <c r="E1" s="43"/>
      <c r="F1" s="43"/>
      <c r="G1" s="43"/>
      <c r="H1" s="43"/>
      <c r="I1" s="43"/>
      <c r="J1" s="43"/>
      <c r="K1" s="43"/>
      <c r="L1" s="43"/>
      <c r="M1" s="43"/>
      <c r="N1" s="43"/>
      <c r="O1" s="40" t="s">
        <v>13</v>
      </c>
    </row>
    <row r="2" spans="1:34" ht="12" customHeight="1" thickBot="1">
      <c r="A2" s="2"/>
      <c r="C2" s="41" t="s">
        <v>71</v>
      </c>
      <c r="O2" s="28" t="s">
        <v>73</v>
      </c>
    </row>
    <row r="3" spans="1:34" ht="12" customHeight="1">
      <c r="A3" s="2"/>
      <c r="C3" s="44" t="s">
        <v>72</v>
      </c>
      <c r="O3" s="28" t="s">
        <v>74</v>
      </c>
    </row>
    <row r="4" spans="1:34" ht="12" customHeight="1">
      <c r="A4" s="2"/>
      <c r="C4" s="45"/>
      <c r="O4" s="4"/>
    </row>
    <row r="5" spans="1:34" ht="12" customHeight="1">
      <c r="A5" s="2"/>
      <c r="C5" s="45"/>
      <c r="O5" s="4"/>
    </row>
    <row r="6" spans="1:34" ht="12" customHeight="1">
      <c r="A6" s="2"/>
      <c r="C6" s="45"/>
      <c r="O6" s="4"/>
    </row>
    <row r="7" spans="1:34" ht="12" customHeight="1">
      <c r="A7" s="2"/>
      <c r="C7" s="45"/>
      <c r="O7" s="4"/>
    </row>
    <row r="8" spans="1:34" ht="12" customHeight="1">
      <c r="A8" s="2"/>
      <c r="C8" s="45"/>
      <c r="O8" s="4"/>
    </row>
    <row r="9" spans="1:34" ht="12" customHeight="1">
      <c r="A9" s="2"/>
      <c r="C9" s="45"/>
      <c r="O9" s="4"/>
    </row>
    <row r="10" spans="1:34" ht="12" customHeight="1">
      <c r="A10" s="2"/>
      <c r="C10" s="45"/>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0</v>
      </c>
      <c r="J14" s="32">
        <v>0</v>
      </c>
      <c r="K14" s="33">
        <v>0.9</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0</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0</v>
      </c>
      <c r="J15" s="32">
        <v>0</v>
      </c>
      <c r="K15" s="33">
        <v>0.6</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0</v>
      </c>
      <c r="J16" s="32">
        <v>0</v>
      </c>
      <c r="K16" s="33">
        <v>0.9</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0</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0</v>
      </c>
      <c r="J17" s="32">
        <v>0</v>
      </c>
      <c r="K17" s="33">
        <v>0.7</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0</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0</v>
      </c>
      <c r="J18" s="32">
        <v>0</v>
      </c>
      <c r="K18" s="33">
        <v>0.7</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c r="I19" s="29"/>
      <c r="J19" s="51">
        <v>0</v>
      </c>
      <c r="K19" s="51">
        <v>0.8</v>
      </c>
      <c r="L19" s="51">
        <v>0</v>
      </c>
      <c r="M19" s="51">
        <v>0</v>
      </c>
      <c r="N19" s="34"/>
      <c r="O19" s="35"/>
      <c r="P19" s="8" t="str">
        <f>IF(OR($H19="",J19=""),"Indef",IF(J19&gt;=1,"Terminé",IF($H19&lt;=P$12,"Retard",IF(J19&gt;0,"Avancement","Sprint suivant"))))</f>
        <v>Indef</v>
      </c>
      <c r="Q19" s="8" t="str">
        <f>IF(OR($H19="",K19=""),"Indef",IF(K19&gt;=1,"Terminé",IF($H19&lt;=Q$12,"Retard",IF(K19&gt;0,"Avancement","Sprint suivant"))))</f>
        <v>Indef</v>
      </c>
      <c r="R19" s="8" t="str">
        <f>IF(OR($H19="",L19=""),"Indef",IF(L19&gt;=1,"Terminé",IF($H19&lt;=R$12,"Retard",IF(L19&gt;0,"Avancement","Sprint suivant"))))</f>
        <v>Indef</v>
      </c>
      <c r="S19" s="8" t="str">
        <f>IF(OR($H19="",M19=""),"Indef",IF(M19&gt;=1,"Terminé",IF($H19&lt;=S$12,"Retard",IF(M19&gt;0,"Avancement","Sprint suivant"))))</f>
        <v>Indef</v>
      </c>
      <c r="T19" s="9">
        <f>IF(Table1[[#This Row],[Prévision du Sprint où la tâche doit être terminée]]="Sprint 1",Table1[[#This Row],[Temps requis (minutes)]],0)</f>
        <v>0</v>
      </c>
      <c r="U19" s="9">
        <f>IF(Table1[[#This Row],[Prévision du Sprint où la tâche doit être terminée]]="Sprint 2",Table1[[#This Row],[Temps requis (minutes)]],0)</f>
        <v>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0</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25</v>
      </c>
      <c r="J50" s="46"/>
      <c r="K50" s="47"/>
      <c r="L50" s="47"/>
      <c r="M50" s="47"/>
      <c r="N50" s="34"/>
      <c r="O50" s="39"/>
      <c r="P50" s="48"/>
      <c r="Q50" s="48"/>
      <c r="R50" s="48"/>
      <c r="S50" s="48"/>
      <c r="T50" s="48"/>
      <c r="U50" s="48"/>
      <c r="V50" s="48"/>
      <c r="W50" s="48"/>
      <c r="X50" s="48"/>
      <c r="Y50" s="49"/>
      <c r="Z50" s="48"/>
      <c r="AA50" s="50"/>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11</v>
      </c>
      <c r="G192" s="26">
        <f>F192/$F$195</f>
        <v>0.30555555555555558</v>
      </c>
      <c r="H192" s="3">
        <f>SUM(Table1[Prev 01])</f>
        <v>320</v>
      </c>
      <c r="I192" s="3">
        <f>SUM(Table1[Temps S2])</f>
        <v>25</v>
      </c>
    </row>
    <row r="193" spans="5:9" hidden="1">
      <c r="E193" s="3" t="s">
        <v>16</v>
      </c>
      <c r="F193" s="3">
        <f>COUNTIF(Table1[Prévision du Sprint où la tâche doit être terminée],E193)</f>
        <v>16</v>
      </c>
      <c r="G193" s="26">
        <f>F193/$F$195</f>
        <v>0.44444444444444442</v>
      </c>
      <c r="H193" s="3">
        <f>SUM(Table1[Prev 02])</f>
        <v>505</v>
      </c>
      <c r="I193" s="3">
        <f>SUM(Table1[Temps S3])</f>
        <v>0</v>
      </c>
    </row>
    <row r="194" spans="5:9" hidden="1">
      <c r="E194" s="3" t="s">
        <v>40</v>
      </c>
      <c r="F194" s="3">
        <f>COUNTIF(Table1[Prévision du Sprint où la tâche doit être terminée],E194)</f>
        <v>9</v>
      </c>
      <c r="G194" s="26">
        <f>F194/$F$195</f>
        <v>0.25</v>
      </c>
      <c r="H194" s="3">
        <f>SUM(Table1[Prev 03])</f>
        <v>295</v>
      </c>
      <c r="I194" s="3">
        <f>SUM(Table1[Temps S4])</f>
        <v>0</v>
      </c>
    </row>
    <row r="195" spans="5:9" hidden="1">
      <c r="E195" s="3" t="s">
        <v>29</v>
      </c>
      <c r="F195" s="3">
        <f>SUM(F191:F194)</f>
        <v>36</v>
      </c>
      <c r="H195" s="3">
        <f>SUM(H191:H194)</f>
        <v>1120</v>
      </c>
      <c r="I195" s="3">
        <f>SUM(I191:I194)</f>
        <v>25</v>
      </c>
    </row>
  </sheetData>
  <sheetProtection selectLockedCells="1"/>
  <mergeCells count="2">
    <mergeCell ref="A1:N1"/>
    <mergeCell ref="C3:C10"/>
  </mergeCells>
  <conditionalFormatting sqref="E13:F26">
    <cfRule type="cellIs" dxfId="106" priority="51" operator="equal">
      <formula>1</formula>
    </cfRule>
    <cfRule type="cellIs" dxfId="105" priority="52" operator="equal">
      <formula>2</formula>
    </cfRule>
    <cfRule type="cellIs" dxfId="104" priority="53" operator="equal">
      <formula>3</formula>
    </cfRule>
  </conditionalFormatting>
  <conditionalFormatting sqref="J13:M26">
    <cfRule type="expression" dxfId="103" priority="42">
      <formula>P13="Avancement"</formula>
    </cfRule>
    <cfRule type="expression" dxfId="102" priority="43">
      <formula>P13="Retard"</formula>
    </cfRule>
    <cfRule type="expression" dxfId="101" priority="44">
      <formula>P13="Terminé"</formula>
    </cfRule>
  </conditionalFormatting>
  <conditionalFormatting sqref="E28:F28">
    <cfRule type="cellIs" dxfId="100" priority="39" operator="equal">
      <formula>1</formula>
    </cfRule>
    <cfRule type="cellIs" dxfId="99" priority="40" operator="equal">
      <formula>2</formula>
    </cfRule>
    <cfRule type="cellIs" dxfId="98" priority="41" operator="equal">
      <formula>3</formula>
    </cfRule>
  </conditionalFormatting>
  <conditionalFormatting sqref="J28:M28">
    <cfRule type="expression" dxfId="97" priority="36">
      <formula>P28="Avancement"</formula>
    </cfRule>
    <cfRule type="expression" dxfId="96" priority="37">
      <formula>P28="Retard"</formula>
    </cfRule>
    <cfRule type="expression" dxfId="95" priority="38">
      <formula>P28="Terminé"</formula>
    </cfRule>
  </conditionalFormatting>
  <conditionalFormatting sqref="E29:F43">
    <cfRule type="cellIs" dxfId="94" priority="33" operator="equal">
      <formula>1</formula>
    </cfRule>
    <cfRule type="cellIs" dxfId="93" priority="34" operator="equal">
      <formula>2</formula>
    </cfRule>
    <cfRule type="cellIs" dxfId="92" priority="35" operator="equal">
      <formula>3</formula>
    </cfRule>
  </conditionalFormatting>
  <conditionalFormatting sqref="J29:M43">
    <cfRule type="expression" dxfId="91" priority="30">
      <formula>P29="Avancement"</formula>
    </cfRule>
    <cfRule type="expression" dxfId="90" priority="31">
      <formula>P29="Retard"</formula>
    </cfRule>
    <cfRule type="expression" dxfId="89" priority="32">
      <formula>P29="Terminé"</formula>
    </cfRule>
  </conditionalFormatting>
  <conditionalFormatting sqref="E44:F46">
    <cfRule type="cellIs" dxfId="88" priority="27" operator="equal">
      <formula>1</formula>
    </cfRule>
    <cfRule type="cellIs" dxfId="87" priority="28" operator="equal">
      <formula>2</formula>
    </cfRule>
    <cfRule type="cellIs" dxfId="86" priority="29" operator="equal">
      <formula>3</formula>
    </cfRule>
  </conditionalFormatting>
  <conditionalFormatting sqref="J44:M46">
    <cfRule type="expression" dxfId="85" priority="24">
      <formula>P44="Avancement"</formula>
    </cfRule>
    <cfRule type="expression" dxfId="84" priority="25">
      <formula>P44="Retard"</formula>
    </cfRule>
    <cfRule type="expression" dxfId="83" priority="26">
      <formula>P44="Terminé"</formula>
    </cfRule>
  </conditionalFormatting>
  <conditionalFormatting sqref="E27:F27">
    <cfRule type="cellIs" dxfId="82" priority="21" operator="equal">
      <formula>1</formula>
    </cfRule>
    <cfRule type="cellIs" dxfId="81" priority="22" operator="equal">
      <formula>2</formula>
    </cfRule>
    <cfRule type="cellIs" dxfId="80" priority="23" operator="equal">
      <formula>3</formula>
    </cfRule>
  </conditionalFormatting>
  <conditionalFormatting sqref="J27:M27">
    <cfRule type="expression" dxfId="79" priority="18">
      <formula>P27="Avancement"</formula>
    </cfRule>
    <cfRule type="expression" dxfId="78" priority="19">
      <formula>P27="Retard"</formula>
    </cfRule>
    <cfRule type="expression" dxfId="77" priority="20">
      <formula>P27="Terminé"</formula>
    </cfRule>
  </conditionalFormatting>
  <conditionalFormatting sqref="J47:M47">
    <cfRule type="expression" dxfId="76" priority="15">
      <formula>P47="Avancement"</formula>
    </cfRule>
    <cfRule type="expression" dxfId="75" priority="16">
      <formula>P47="Retard"</formula>
    </cfRule>
    <cfRule type="expression" dxfId="74" priority="17">
      <formula>P47="Terminé"</formula>
    </cfRule>
  </conditionalFormatting>
  <conditionalFormatting sqref="J48:M48">
    <cfRule type="expression" dxfId="73" priority="12">
      <formula>P48="Avancement"</formula>
    </cfRule>
    <cfRule type="expression" dxfId="72" priority="13">
      <formula>P48="Retard"</formula>
    </cfRule>
    <cfRule type="expression" dxfId="71" priority="14">
      <formula>P48="Terminé"</formula>
    </cfRule>
  </conditionalFormatting>
  <conditionalFormatting sqref="J49:M49">
    <cfRule type="expression" dxfId="70" priority="9">
      <formula>P49="Avancement"</formula>
    </cfRule>
    <cfRule type="expression" dxfId="69" priority="10">
      <formula>P49="Retard"</formula>
    </cfRule>
    <cfRule type="expression" dxfId="68" priority="11">
      <formula>P49="Terminé"</formula>
    </cfRule>
  </conditionalFormatting>
  <conditionalFormatting sqref="K13">
    <cfRule type="colorScale" priority="8">
      <colorScale>
        <cfvo type="min" val="0"/>
        <cfvo type="max" val="0"/>
        <color rgb="FFFFEF9C"/>
        <color rgb="FF63BE7B"/>
      </colorScale>
    </cfRule>
  </conditionalFormatting>
  <conditionalFormatting sqref="K22">
    <cfRule type="colorScale" priority="7">
      <colorScale>
        <cfvo type="min" val="0"/>
        <cfvo type="max" val="0"/>
        <color rgb="FF63BE7B"/>
        <color rgb="FFFFEF9C"/>
      </colorScale>
    </cfRule>
  </conditionalFormatting>
  <conditionalFormatting sqref="K14">
    <cfRule type="colorScale" priority="6">
      <colorScale>
        <cfvo type="min" val="0"/>
        <cfvo type="max" val="0"/>
        <color rgb="FFFFEF9C"/>
        <color rgb="FF63BE7B"/>
      </colorScale>
    </cfRule>
  </conditionalFormatting>
  <conditionalFormatting sqref="K15">
    <cfRule type="colorScale" priority="5">
      <colorScale>
        <cfvo type="min" val="0"/>
        <cfvo type="max" val="0"/>
        <color rgb="FF63BE7B"/>
        <color rgb="FFFFEF9C"/>
      </colorScale>
    </cfRule>
  </conditionalFormatting>
  <conditionalFormatting sqref="K16">
    <cfRule type="colorScale" priority="4">
      <colorScale>
        <cfvo type="min" val="0"/>
        <cfvo type="max" val="0"/>
        <color rgb="FFFFEF9C"/>
        <color rgb="FF63BE7B"/>
      </colorScale>
    </cfRule>
  </conditionalFormatting>
  <conditionalFormatting sqref="K17">
    <cfRule type="colorScale" priority="3">
      <colorScale>
        <cfvo type="min" val="0"/>
        <cfvo type="max" val="0"/>
        <color rgb="FF63BE7B"/>
        <color rgb="FFFFEF9C"/>
      </colorScale>
    </cfRule>
  </conditionalFormatting>
  <conditionalFormatting sqref="K18">
    <cfRule type="colorScale" priority="2">
      <colorScale>
        <cfvo type="min" val="0"/>
        <cfvo type="max" val="0"/>
        <color rgb="FF63BE7B"/>
        <color rgb="FFFFEF9C"/>
      </colorScale>
    </cfRule>
  </conditionalFormatting>
  <conditionalFormatting sqref="K19">
    <cfRule type="colorScale" priority="1">
      <colorScale>
        <cfvo type="min" val="0"/>
        <cfvo type="max" val="0"/>
        <color rgb="FF63BE7B"/>
        <color rgb="FFFFEF9C"/>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2012-08-31T18:52:48Z</dcterms:modified>
</cp:coreProperties>
</file>