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B5079F8-4550-4E74-A6D8-AA412537F2E1}" xr6:coauthVersionLast="37" xr6:coauthVersionMax="37" xr10:uidLastSave="{00000000-0000-0000-0000-000000000000}"/>
  <bookViews>
    <workbookView xWindow="0" yWindow="0" windowWidth="22260" windowHeight="12648" tabRatio="854" activeTab="8" xr2:uid="{00000000-000D-0000-FFFF-FFFF00000000}"/>
  </bookViews>
  <sheets>
    <sheet name="Data" sheetId="10" r:id="rId1"/>
    <sheet name="Average Score" sheetId="1" r:id="rId2"/>
    <sheet name="Severity" sheetId="3" r:id="rId3"/>
    <sheet name="Vectors" sheetId="5" r:id="rId4"/>
    <sheet name="Complexity" sheetId="6" r:id="rId5"/>
    <sheet name="Authentication" sheetId="11" r:id="rId6"/>
    <sheet name="Confidentiality" sheetId="12" r:id="rId7"/>
    <sheet name="Integrity" sheetId="13" r:id="rId8"/>
    <sheet name="Availability" sheetId="14" r:id="rId9"/>
  </sheets>
  <definedNames>
    <definedName name="ExternalData_1" localSheetId="0" hidden="1">Data!$A$1:$Y$20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" i="3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T5" i="3"/>
  <c r="T6" i="3"/>
  <c r="U6" i="3" s="1"/>
  <c r="T7" i="3"/>
  <c r="T8" i="3"/>
  <c r="U8" i="3" s="1"/>
  <c r="T9" i="3"/>
  <c r="T10" i="3"/>
  <c r="T11" i="3"/>
  <c r="T12" i="3"/>
  <c r="U12" i="3" s="1"/>
  <c r="T13" i="3"/>
  <c r="T14" i="3"/>
  <c r="U14" i="3" s="1"/>
  <c r="T15" i="3"/>
  <c r="T16" i="3"/>
  <c r="T17" i="3"/>
  <c r="T18" i="3"/>
  <c r="T19" i="3"/>
  <c r="T4" i="3"/>
  <c r="V4" i="3"/>
  <c r="W4" i="3"/>
  <c r="U4" i="3"/>
  <c r="U5" i="3"/>
  <c r="U7" i="3"/>
  <c r="U9" i="3"/>
  <c r="U10" i="3"/>
  <c r="U11" i="3"/>
  <c r="U13" i="3"/>
  <c r="U15" i="3"/>
  <c r="U16" i="3"/>
  <c r="U17" i="3"/>
  <c r="U18" i="3"/>
  <c r="U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  <connection id="4" xr16:uid="{7364CF20-F608-46B3-9203-9F175671A34A}" keepAlive="1" name="Query - dataset (4)" description="Connection to the 'dataset (4)' query in the workbook." type="5" refreshedVersion="6" background="1" saveData="1">
    <dbPr connection="Provider=Microsoft.Mashup.OleDb.1;Data Source=$Workbook$;Location=dataset (4);Extended Properties=&quot;&quot;" command="SELECT * FROM [dataset (4)]"/>
  </connection>
  <connection id="5" xr16:uid="{C080DB4F-4DDB-471A-B5E1-CF6ACAB82555}" keepAlive="1" name="Query - dataset (5)" description="Connection to the 'dataset (5)' query in the workbook." type="5" refreshedVersion="6" background="1">
    <dbPr connection="Provider=Microsoft.Mashup.OleDb.1;Data Source=$Workbook$;Location=dataset (5);Extended Properties=&quot;&quot;" command="SELECT * FROM [dataset (5)]"/>
  </connection>
  <connection id="6" xr16:uid="{D04D0547-F3F5-4C47-9E4E-B84E0B071EDE}" keepAlive="1" name="Query - dataset (6)" description="Connection to the 'dataset (6)' query in the workbook." type="5" refreshedVersion="6" background="1" saveData="1">
    <dbPr connection="Provider=Microsoft.Mashup.OleDb.1;Data Source=$Workbook$;Location=dataset (6);Extended Properties=&quot;&quot;" command="SELECT * FROM [dataset (6)]"/>
  </connection>
</connections>
</file>

<file path=xl/sharedStrings.xml><?xml version="1.0" encoding="utf-8"?>
<sst xmlns="http://schemas.openxmlformats.org/spreadsheetml/2006/main" count="79" uniqueCount="48">
  <si>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</si>
  <si>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</si>
  <si>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</si>
  <si>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</si>
  <si>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</si>
  <si>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</si>
  <si>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</si>
  <si>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</si>
  <si>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</si>
  <si>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</si>
  <si>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</si>
  <si>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</si>
  <si>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</si>
  <si>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</si>
  <si>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</si>
  <si>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</si>
  <si>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</si>
  <si>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</si>
  <si>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</si>
  <si>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</si>
  <si>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</si>
  <si>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</si>
  <si>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</si>
  <si>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</si>
  <si>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</si>
  <si>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</si>
  <si>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</si>
  <si>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</si>
  <si>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</si>
  <si>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average score</t>
  </si>
  <si>
    <t/>
  </si>
  <si>
    <t>authentication</t>
  </si>
  <si>
    <t>confidentiality</t>
  </si>
  <si>
    <t>integrity</t>
  </si>
  <si>
    <t>availability</t>
  </si>
  <si>
    <t>Low</t>
  </si>
  <si>
    <t>Medium</t>
  </si>
  <si>
    <t>High</t>
  </si>
  <si>
    <t>Network</t>
  </si>
  <si>
    <t>Adjacent Network</t>
  </si>
  <si>
    <t>Local</t>
  </si>
  <si>
    <t>None</t>
  </si>
  <si>
    <t>Single</t>
  </si>
  <si>
    <t>Multiple</t>
  </si>
  <si>
    <t>Partial</t>
  </si>
  <si>
    <t>Complete</t>
  </si>
  <si>
    <t>Column25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</si>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</sst>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Data!$B$4:$B$19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B1A-9B33-6D42F334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Confidentiality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Data!$P$4:$P$19</c:f>
              <c:numCache>
                <c:formatCode>General</c:formatCode>
                <c:ptCount val="16"/>
                <c:pt idx="0">
                  <c:v>1744</c:v>
                </c:pt>
                <c:pt idx="1">
                  <c:v>429</c:v>
                </c:pt>
                <c:pt idx="2">
                  <c:v>966</c:v>
                </c:pt>
                <c:pt idx="3">
                  <c:v>1746</c:v>
                </c:pt>
                <c:pt idx="4">
                  <c:v>2009</c:v>
                </c:pt>
                <c:pt idx="5">
                  <c:v>1857</c:v>
                </c:pt>
                <c:pt idx="6">
                  <c:v>1928</c:v>
                </c:pt>
                <c:pt idx="7">
                  <c:v>1603</c:v>
                </c:pt>
                <c:pt idx="8">
                  <c:v>1485</c:v>
                </c:pt>
                <c:pt idx="9">
                  <c:v>1443</c:v>
                </c:pt>
                <c:pt idx="10">
                  <c:v>2013</c:v>
                </c:pt>
                <c:pt idx="11">
                  <c:v>2042</c:v>
                </c:pt>
                <c:pt idx="12">
                  <c:v>2371</c:v>
                </c:pt>
                <c:pt idx="13">
                  <c:v>2453</c:v>
                </c:pt>
                <c:pt idx="14">
                  <c:v>2743</c:v>
                </c:pt>
                <c:pt idx="15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D2F-AB56-A00FDB535FBE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Data!$Q$4:$Q$19</c:f>
              <c:numCache>
                <c:formatCode>General</c:formatCode>
                <c:ptCount val="16"/>
                <c:pt idx="0">
                  <c:v>3364</c:v>
                </c:pt>
                <c:pt idx="1">
                  <c:v>805</c:v>
                </c:pt>
                <c:pt idx="2">
                  <c:v>1175</c:v>
                </c:pt>
                <c:pt idx="3">
                  <c:v>2510</c:v>
                </c:pt>
                <c:pt idx="4">
                  <c:v>4223</c:v>
                </c:pt>
                <c:pt idx="5">
                  <c:v>3116</c:v>
                </c:pt>
                <c:pt idx="6">
                  <c:v>3505</c:v>
                </c:pt>
                <c:pt idx="7">
                  <c:v>2027</c:v>
                </c:pt>
                <c:pt idx="8">
                  <c:v>1933</c:v>
                </c:pt>
                <c:pt idx="9">
                  <c:v>1721</c:v>
                </c:pt>
                <c:pt idx="10">
                  <c:v>1918</c:v>
                </c:pt>
                <c:pt idx="11">
                  <c:v>2203</c:v>
                </c:pt>
                <c:pt idx="12">
                  <c:v>4274</c:v>
                </c:pt>
                <c:pt idx="13">
                  <c:v>3036</c:v>
                </c:pt>
                <c:pt idx="14">
                  <c:v>3525</c:v>
                </c:pt>
                <c:pt idx="15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C-4D2F-AB56-A00FDB535FBE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Data!$R$4:$R$19</c:f>
              <c:numCache>
                <c:formatCode>General</c:formatCode>
                <c:ptCount val="16"/>
                <c:pt idx="0">
                  <c:v>1559</c:v>
                </c:pt>
                <c:pt idx="1">
                  <c:v>265</c:v>
                </c:pt>
                <c:pt idx="2">
                  <c:v>502</c:v>
                </c:pt>
                <c:pt idx="3">
                  <c:v>358</c:v>
                </c:pt>
                <c:pt idx="4">
                  <c:v>752</c:v>
                </c:pt>
                <c:pt idx="5">
                  <c:v>1469</c:v>
                </c:pt>
                <c:pt idx="6">
                  <c:v>1557</c:v>
                </c:pt>
                <c:pt idx="7">
                  <c:v>1235</c:v>
                </c:pt>
                <c:pt idx="8">
                  <c:v>1515</c:v>
                </c:pt>
                <c:pt idx="9">
                  <c:v>1240</c:v>
                </c:pt>
                <c:pt idx="10">
                  <c:v>1241</c:v>
                </c:pt>
                <c:pt idx="11">
                  <c:v>1420</c:v>
                </c:pt>
                <c:pt idx="12">
                  <c:v>1289</c:v>
                </c:pt>
                <c:pt idx="13">
                  <c:v>1934</c:v>
                </c:pt>
                <c:pt idx="14">
                  <c:v>2370</c:v>
                </c:pt>
                <c:pt idx="15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C-4D2F-AB56-A00FDB53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Data!$S$4:$S$19</c:f>
              <c:numCache>
                <c:formatCode>General</c:formatCode>
                <c:ptCount val="16"/>
                <c:pt idx="0">
                  <c:v>2286</c:v>
                </c:pt>
                <c:pt idx="1">
                  <c:v>438</c:v>
                </c:pt>
                <c:pt idx="2">
                  <c:v>877</c:v>
                </c:pt>
                <c:pt idx="3">
                  <c:v>1248</c:v>
                </c:pt>
                <c:pt idx="4">
                  <c:v>1446</c:v>
                </c:pt>
                <c:pt idx="5">
                  <c:v>1448</c:v>
                </c:pt>
                <c:pt idx="6">
                  <c:v>1325</c:v>
                </c:pt>
                <c:pt idx="7">
                  <c:v>1155</c:v>
                </c:pt>
                <c:pt idx="8">
                  <c:v>1128</c:v>
                </c:pt>
                <c:pt idx="9">
                  <c:v>1284</c:v>
                </c:pt>
                <c:pt idx="10">
                  <c:v>1403</c:v>
                </c:pt>
                <c:pt idx="11">
                  <c:v>1774</c:v>
                </c:pt>
                <c:pt idx="12">
                  <c:v>2001</c:v>
                </c:pt>
                <c:pt idx="13">
                  <c:v>2237</c:v>
                </c:pt>
                <c:pt idx="14">
                  <c:v>2954</c:v>
                </c:pt>
                <c:pt idx="1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A98-A346-7DB6D7C572AF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Data!$T$4:$T$19</c:f>
              <c:numCache>
                <c:formatCode>General</c:formatCode>
                <c:ptCount val="16"/>
                <c:pt idx="0">
                  <c:v>2828</c:v>
                </c:pt>
                <c:pt idx="1">
                  <c:v>796</c:v>
                </c:pt>
                <c:pt idx="2">
                  <c:v>1268</c:v>
                </c:pt>
                <c:pt idx="3">
                  <c:v>3015</c:v>
                </c:pt>
                <c:pt idx="4">
                  <c:v>4842</c:v>
                </c:pt>
                <c:pt idx="5">
                  <c:v>3618</c:v>
                </c:pt>
                <c:pt idx="6">
                  <c:v>4176</c:v>
                </c:pt>
                <c:pt idx="7">
                  <c:v>2541</c:v>
                </c:pt>
                <c:pt idx="8">
                  <c:v>2320</c:v>
                </c:pt>
                <c:pt idx="9">
                  <c:v>1889</c:v>
                </c:pt>
                <c:pt idx="10">
                  <c:v>2547</c:v>
                </c:pt>
                <c:pt idx="11">
                  <c:v>2595</c:v>
                </c:pt>
                <c:pt idx="12">
                  <c:v>4702</c:v>
                </c:pt>
                <c:pt idx="13">
                  <c:v>3276</c:v>
                </c:pt>
                <c:pt idx="14">
                  <c:v>3373</c:v>
                </c:pt>
                <c:pt idx="15">
                  <c:v>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B-4A98-A346-7DB6D7C572AF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Data!$U$4:$U$19</c:f>
              <c:numCache>
                <c:formatCode>General</c:formatCode>
                <c:ptCount val="16"/>
                <c:pt idx="0">
                  <c:v>1553</c:v>
                </c:pt>
                <c:pt idx="1">
                  <c:v>265</c:v>
                </c:pt>
                <c:pt idx="2">
                  <c:v>498</c:v>
                </c:pt>
                <c:pt idx="3">
                  <c:v>351</c:v>
                </c:pt>
                <c:pt idx="4">
                  <c:v>696</c:v>
                </c:pt>
                <c:pt idx="5">
                  <c:v>1376</c:v>
                </c:pt>
                <c:pt idx="6">
                  <c:v>1489</c:v>
                </c:pt>
                <c:pt idx="7">
                  <c:v>1169</c:v>
                </c:pt>
                <c:pt idx="8">
                  <c:v>1485</c:v>
                </c:pt>
                <c:pt idx="9">
                  <c:v>1231</c:v>
                </c:pt>
                <c:pt idx="10">
                  <c:v>1222</c:v>
                </c:pt>
                <c:pt idx="11">
                  <c:v>1296</c:v>
                </c:pt>
                <c:pt idx="12">
                  <c:v>1231</c:v>
                </c:pt>
                <c:pt idx="13">
                  <c:v>1910</c:v>
                </c:pt>
                <c:pt idx="14">
                  <c:v>2311</c:v>
                </c:pt>
                <c:pt idx="15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B-4A98-A346-7DB6D7C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6-4F60-BD26-0D17114863AA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6-4F60-BD26-0D17114863AA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6-4F60-BD26-0D171148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9-4337-8EED-E214B3340EAB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9-4337-8EED-E214B3340EAB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9-4337-8EED-E214B3340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Data!$D$4:$D$19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Data!$E$4:$E$19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Data!$F$4:$F$19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Severity!$U$4:$U$19</c:f>
              <c:numCache>
                <c:formatCode>General</c:formatCode>
                <c:ptCount val="16"/>
                <c:pt idx="0">
                  <c:v>9.4495275236238185E-2</c:v>
                </c:pt>
                <c:pt idx="1">
                  <c:v>6.404269513008673E-2</c:v>
                </c:pt>
                <c:pt idx="2">
                  <c:v>9.1562618236852064E-2</c:v>
                </c:pt>
                <c:pt idx="3">
                  <c:v>8.9943649761595149E-2</c:v>
                </c:pt>
                <c:pt idx="4">
                  <c:v>7.5171821305841921E-2</c:v>
                </c:pt>
                <c:pt idx="5">
                  <c:v>3.5703197764669355E-2</c:v>
                </c:pt>
                <c:pt idx="6">
                  <c:v>3.0758226037195996E-2</c:v>
                </c:pt>
                <c:pt idx="7">
                  <c:v>4.2137718396711203E-2</c:v>
                </c:pt>
                <c:pt idx="8">
                  <c:v>6.2031218325562541E-2</c:v>
                </c:pt>
                <c:pt idx="9">
                  <c:v>6.5168029064486835E-2</c:v>
                </c:pt>
                <c:pt idx="10">
                  <c:v>0.10382830626450117</c:v>
                </c:pt>
                <c:pt idx="11">
                  <c:v>0.10114739629302737</c:v>
                </c:pt>
                <c:pt idx="12">
                  <c:v>8.0287370809175695E-2</c:v>
                </c:pt>
                <c:pt idx="13">
                  <c:v>9.6995823790920116E-2</c:v>
                </c:pt>
                <c:pt idx="14">
                  <c:v>9.9444315813845802E-2</c:v>
                </c:pt>
                <c:pt idx="15">
                  <c:v>9.4465504169825631E-2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C8C-9A7D-41D9A2EB13A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Severity!$V$4:$V$19</c:f>
              <c:numCache>
                <c:formatCode>General</c:formatCode>
                <c:ptCount val="16"/>
                <c:pt idx="0">
                  <c:v>0.43377831108444576</c:v>
                </c:pt>
                <c:pt idx="1">
                  <c:v>0.47431621080720482</c:v>
                </c:pt>
                <c:pt idx="2">
                  <c:v>0.5051078320090806</c:v>
                </c:pt>
                <c:pt idx="3">
                  <c:v>0.50628521889900302</c:v>
                </c:pt>
                <c:pt idx="4">
                  <c:v>0.50272050400916379</c:v>
                </c:pt>
                <c:pt idx="5">
                  <c:v>0.48090655076063332</c:v>
                </c:pt>
                <c:pt idx="6">
                  <c:v>0.46838340486409158</c:v>
                </c:pt>
                <c:pt idx="7">
                  <c:v>0.49722507708119218</c:v>
                </c:pt>
                <c:pt idx="8">
                  <c:v>0.49766876140279748</c:v>
                </c:pt>
                <c:pt idx="9">
                  <c:v>0.53042688465031784</c:v>
                </c:pt>
                <c:pt idx="10">
                  <c:v>0.56515854601701465</c:v>
                </c:pt>
                <c:pt idx="11">
                  <c:v>0.56857899382171229</c:v>
                </c:pt>
                <c:pt idx="12">
                  <c:v>0.65843206453239222</c:v>
                </c:pt>
                <c:pt idx="13">
                  <c:v>0.53388118011585617</c:v>
                </c:pt>
                <c:pt idx="14">
                  <c:v>0.54156054642278306</c:v>
                </c:pt>
                <c:pt idx="15">
                  <c:v>0.60545868081880216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2F0-8F4E-16325A59CA77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Severity!$W$4:$W$19</c:f>
              <c:numCache>
                <c:formatCode>General</c:formatCode>
                <c:ptCount val="16"/>
                <c:pt idx="0">
                  <c:v>0.47172641367931606</c:v>
                </c:pt>
                <c:pt idx="1">
                  <c:v>0.46164109406270848</c:v>
                </c:pt>
                <c:pt idx="2">
                  <c:v>0.40332954975406737</c:v>
                </c:pt>
                <c:pt idx="3">
                  <c:v>0.40377113133940185</c:v>
                </c:pt>
                <c:pt idx="4">
                  <c:v>0.42210767468499427</c:v>
                </c:pt>
                <c:pt idx="5">
                  <c:v>0.48339025147469727</c:v>
                </c:pt>
                <c:pt idx="6">
                  <c:v>0.5008583690987124</c:v>
                </c:pt>
                <c:pt idx="7">
                  <c:v>0.46063720452209661</c:v>
                </c:pt>
                <c:pt idx="8">
                  <c:v>0.44030002027164</c:v>
                </c:pt>
                <c:pt idx="9">
                  <c:v>0.40440508628519528</c:v>
                </c:pt>
                <c:pt idx="10">
                  <c:v>0.33101314771848417</c:v>
                </c:pt>
                <c:pt idx="11">
                  <c:v>0.33027360988526039</c:v>
                </c:pt>
                <c:pt idx="12">
                  <c:v>0.26128056465843208</c:v>
                </c:pt>
                <c:pt idx="13">
                  <c:v>0.36912299609322374</c:v>
                </c:pt>
                <c:pt idx="14">
                  <c:v>0.35899513776337116</c:v>
                </c:pt>
                <c:pt idx="15">
                  <c:v>0.30007581501137226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2F0-8F4E-16325A59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Data!$G$4:$G$19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Data!$H$4:$H$19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Data!$I$4:$I$19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25E-906D-6258AB96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761-9DC5-F9D44211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Authentication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Data!$M$4:$M$19</c:f>
              <c:numCache>
                <c:formatCode>General</c:formatCode>
                <c:ptCount val="16"/>
                <c:pt idx="0">
                  <c:v>6650</c:v>
                </c:pt>
                <c:pt idx="1">
                  <c:v>1481</c:v>
                </c:pt>
                <c:pt idx="2">
                  <c:v>2609</c:v>
                </c:pt>
                <c:pt idx="3">
                  <c:v>4557</c:v>
                </c:pt>
                <c:pt idx="4">
                  <c:v>6623</c:v>
                </c:pt>
                <c:pt idx="5">
                  <c:v>6007</c:v>
                </c:pt>
                <c:pt idx="6">
                  <c:v>6520</c:v>
                </c:pt>
                <c:pt idx="7">
                  <c:v>4484</c:v>
                </c:pt>
                <c:pt idx="8">
                  <c:v>4464</c:v>
                </c:pt>
                <c:pt idx="9">
                  <c:v>4060</c:v>
                </c:pt>
                <c:pt idx="10">
                  <c:v>4441</c:v>
                </c:pt>
                <c:pt idx="11">
                  <c:v>4763</c:v>
                </c:pt>
                <c:pt idx="12">
                  <c:v>6817</c:v>
                </c:pt>
                <c:pt idx="13">
                  <c:v>6275</c:v>
                </c:pt>
                <c:pt idx="14">
                  <c:v>7356</c:v>
                </c:pt>
                <c:pt idx="15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406-BA69-D4426C0E03A3}"/>
            </c:ext>
          </c:extLst>
        </c:ser>
        <c:ser>
          <c:idx val="3"/>
          <c:order val="1"/>
          <c:tx>
            <c:v>Single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Data!$N$4:$N$19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34</c:v>
                </c:pt>
                <c:pt idx="3">
                  <c:v>57</c:v>
                </c:pt>
                <c:pt idx="4">
                  <c:v>359</c:v>
                </c:pt>
                <c:pt idx="5">
                  <c:v>431</c:v>
                </c:pt>
                <c:pt idx="6">
                  <c:v>469</c:v>
                </c:pt>
                <c:pt idx="7">
                  <c:v>377</c:v>
                </c:pt>
                <c:pt idx="8">
                  <c:v>466</c:v>
                </c:pt>
                <c:pt idx="9">
                  <c:v>338</c:v>
                </c:pt>
                <c:pt idx="10">
                  <c:v>722</c:v>
                </c:pt>
                <c:pt idx="11">
                  <c:v>894</c:v>
                </c:pt>
                <c:pt idx="12">
                  <c:v>1106</c:v>
                </c:pt>
                <c:pt idx="13">
                  <c:v>1133</c:v>
                </c:pt>
                <c:pt idx="14">
                  <c:v>1270</c:v>
                </c:pt>
                <c:pt idx="15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406-BA69-D4426C0E03A3}"/>
            </c:ext>
          </c:extLst>
        </c:ser>
        <c:ser>
          <c:idx val="0"/>
          <c:order val="2"/>
          <c:tx>
            <c:v>Multiple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Data!$O$4:$O$19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406-BA69-D4426C0E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</xdr:row>
      <xdr:rowOff>7620</xdr:rowOff>
    </xdr:from>
    <xdr:to>
      <xdr:col>10</xdr:col>
      <xdr:colOff>548640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</xdr:colOff>
      <xdr:row>17</xdr:row>
      <xdr:rowOff>32657</xdr:rowOff>
    </xdr:from>
    <xdr:to>
      <xdr:col>17</xdr:col>
      <xdr:colOff>26125</xdr:colOff>
      <xdr:row>33</xdr:row>
      <xdr:rowOff>20088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CB783-24CF-431D-B118-581B2B0C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36DA-E429-4CC2-A882-401F38E9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E6DC-5B8B-4FAD-A09F-FBE34965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5539-F90A-48B5-9463-B397C624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93BF8-DF2A-44B9-8FFA-1FE369B9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8714D-FCB4-4CC5-B655-4A26EB7B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2D75969-18D3-40C7-8447-A2CBB0973415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A277E7-D8C7-4F79-9B5C-71379FC1BF78}" name="dataset__6" displayName="dataset__6" ref="A1:Y20" tableType="queryTable" totalsRowShown="0">
  <autoFilter ref="A1:Y20" xr:uid="{4AF5E8AE-C4D2-4989-940A-80FA0074F77B}"/>
  <tableColumns count="25">
    <tableColumn id="1" xr3:uid="{C12A6017-4705-4A15-944B-C93E66DEA4EE}" uniqueName="1" name="Column1" queryTableFieldId="1" dataDxfId="24"/>
    <tableColumn id="2" xr3:uid="{B0428083-8A51-4F36-B2A4-36C2C58A1FC4}" uniqueName="2" name="Column2" queryTableFieldId="2" dataDxfId="23"/>
    <tableColumn id="3" xr3:uid="{4721ADA6-67C1-46AE-A49E-3C75C77CE784}" uniqueName="3" name="Column3" queryTableFieldId="3" dataDxfId="22"/>
    <tableColumn id="4" xr3:uid="{B9B5DDFA-4F71-4937-A5B7-AAD4F25A5E05}" uniqueName="4" name="Column4" queryTableFieldId="4" dataDxfId="21"/>
    <tableColumn id="5" xr3:uid="{05BC7D4D-6684-430C-9774-BA440ED33B4B}" uniqueName="5" name="Column5" queryTableFieldId="5" dataDxfId="20"/>
    <tableColumn id="6" xr3:uid="{7CC93B72-DD02-4896-8DB9-84FF42761E4C}" uniqueName="6" name="Column6" queryTableFieldId="6" dataDxfId="19"/>
    <tableColumn id="7" xr3:uid="{E114A412-5C1C-401A-AEA5-A4513B710A20}" uniqueName="7" name="Column7" queryTableFieldId="7" dataDxfId="18"/>
    <tableColumn id="8" xr3:uid="{2D2DFB91-DF82-41F9-903D-F1E76AFCE96A}" uniqueName="8" name="Column8" queryTableFieldId="8" dataDxfId="17"/>
    <tableColumn id="9" xr3:uid="{77FEFB03-83D2-4693-B0C7-D029C2E084F2}" uniqueName="9" name="Column9" queryTableFieldId="9" dataDxfId="16"/>
    <tableColumn id="10" xr3:uid="{9EB04205-3BE4-4BAA-B81C-F294DF2E3040}" uniqueName="10" name="Column10" queryTableFieldId="10" dataDxfId="15"/>
    <tableColumn id="11" xr3:uid="{0DD1F46E-E9F0-4620-9049-478A6C85639D}" uniqueName="11" name="Column11" queryTableFieldId="11" dataDxfId="14"/>
    <tableColumn id="12" xr3:uid="{6A6345ED-BDE2-4E8B-BC74-2411B8296862}" uniqueName="12" name="Column12" queryTableFieldId="12" dataDxfId="13"/>
    <tableColumn id="13" xr3:uid="{099A29EB-2B88-4D30-ACC9-846526135B90}" uniqueName="13" name="Column13" queryTableFieldId="13" dataDxfId="12"/>
    <tableColumn id="14" xr3:uid="{C6675D0F-DC41-4582-9BF7-C7B03E15210E}" uniqueName="14" name="Column14" queryTableFieldId="14" dataDxfId="11"/>
    <tableColumn id="15" xr3:uid="{BF39104F-9990-4536-9ED8-1ADF3F30C58A}" uniqueName="15" name="Column15" queryTableFieldId="15" dataDxfId="10"/>
    <tableColumn id="16" xr3:uid="{ADFB8CCC-C622-46DF-A67B-AA8DC5CAD063}" uniqueName="16" name="Column16" queryTableFieldId="16" dataDxfId="9"/>
    <tableColumn id="17" xr3:uid="{F0C97AE6-F76B-432D-B078-465A1D1762C1}" uniqueName="17" name="Column17" queryTableFieldId="17" dataDxfId="8"/>
    <tableColumn id="18" xr3:uid="{548BB3A9-9655-46E5-959E-00664D11E8FF}" uniqueName="18" name="Column18" queryTableFieldId="18" dataDxfId="7"/>
    <tableColumn id="19" xr3:uid="{10FC4697-3D6A-413B-A6F5-EFF54F641410}" uniqueName="19" name="Column19" queryTableFieldId="19" dataDxfId="6"/>
    <tableColumn id="20" xr3:uid="{2141116A-C883-4704-93BB-81CB20680D7F}" uniqueName="20" name="Column20" queryTableFieldId="20" dataDxfId="5"/>
    <tableColumn id="21" xr3:uid="{964D827B-D353-4EB7-9CBD-9B8B16CFD072}" uniqueName="21" name="Column21" queryTableFieldId="21" dataDxfId="4"/>
    <tableColumn id="22" xr3:uid="{80A789AF-4921-4321-A235-98F301434C99}" uniqueName="22" name="Column22" queryTableFieldId="22" dataDxfId="3"/>
    <tableColumn id="23" xr3:uid="{D1784299-AFA9-40A1-B878-EB5CF3A771B5}" uniqueName="23" name="Column23" queryTableFieldId="23" dataDxfId="2"/>
    <tableColumn id="24" xr3:uid="{52E3DB9E-67BF-4B41-BA73-40F8C72064C8}" uniqueName="24" name="Column24" queryTableFieldId="24" dataDxfId="1"/>
    <tableColumn id="25" xr3:uid="{B40C6233-3FA7-47B2-8775-46B2BAEAFFB3}" uniqueName="25" name="Column25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0F6C-2CAD-4626-8E35-C5B8BC938DBE}">
  <dimension ref="A1:Y20"/>
  <sheetViews>
    <sheetView topLeftCell="J1" zoomScale="115" zoomScaleNormal="115" workbookViewId="0">
      <selection activeCell="T2" sqref="T2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7" width="10.77734375" bestFit="1" customWidth="1"/>
    <col min="8" max="8" width="15.77734375" bestFit="1" customWidth="1"/>
    <col min="9" max="9" width="10.77734375" bestFit="1" customWidth="1"/>
    <col min="10" max="13" width="11.77734375" bestFit="1" customWidth="1"/>
    <col min="14" max="14" width="12.88671875" bestFit="1" customWidth="1"/>
    <col min="15" max="16" width="11.77734375" bestFit="1" customWidth="1"/>
    <col min="17" max="17" width="12.6640625" bestFit="1" customWidth="1"/>
    <col min="18" max="25" width="11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46</v>
      </c>
    </row>
    <row r="2" spans="1:25" x14ac:dyDescent="0.3">
      <c r="A2" s="1" t="s">
        <v>12</v>
      </c>
      <c r="B2" s="1" t="s">
        <v>29</v>
      </c>
      <c r="C2" s="1" t="s">
        <v>13</v>
      </c>
      <c r="D2" s="1" t="s">
        <v>30</v>
      </c>
      <c r="E2" s="1" t="s">
        <v>14</v>
      </c>
      <c r="F2" s="1" t="s">
        <v>30</v>
      </c>
      <c r="G2" s="1" t="s">
        <v>30</v>
      </c>
      <c r="H2" s="1" t="s">
        <v>15</v>
      </c>
      <c r="I2" s="1" t="s">
        <v>30</v>
      </c>
      <c r="J2" s="1" t="s">
        <v>30</v>
      </c>
      <c r="K2" s="1" t="s">
        <v>16</v>
      </c>
      <c r="L2" s="1" t="s">
        <v>30</v>
      </c>
      <c r="M2" s="1" t="s">
        <v>30</v>
      </c>
      <c r="N2" s="1" t="s">
        <v>31</v>
      </c>
      <c r="O2" s="1" t="s">
        <v>30</v>
      </c>
      <c r="P2" s="1" t="s">
        <v>30</v>
      </c>
      <c r="Q2" s="1" t="s">
        <v>32</v>
      </c>
      <c r="R2" s="1" t="s">
        <v>30</v>
      </c>
      <c r="S2" s="1" t="s">
        <v>30</v>
      </c>
      <c r="T2" s="1" t="s">
        <v>33</v>
      </c>
      <c r="U2" s="1" t="s">
        <v>30</v>
      </c>
      <c r="V2" s="1" t="s">
        <v>30</v>
      </c>
      <c r="W2" s="1" t="s">
        <v>34</v>
      </c>
      <c r="X2" s="1" t="s">
        <v>30</v>
      </c>
      <c r="Y2" s="1" t="s">
        <v>30</v>
      </c>
    </row>
    <row r="3" spans="1:25" x14ac:dyDescent="0.3">
      <c r="A3" s="1" t="s">
        <v>30</v>
      </c>
      <c r="B3" s="1" t="s">
        <v>30</v>
      </c>
      <c r="C3" s="1" t="s">
        <v>30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35</v>
      </c>
      <c r="K3" s="1" t="s">
        <v>36</v>
      </c>
      <c r="L3" s="1" t="s">
        <v>37</v>
      </c>
      <c r="M3" s="1" t="s">
        <v>41</v>
      </c>
      <c r="N3" s="1" t="s">
        <v>42</v>
      </c>
      <c r="O3" s="1" t="s">
        <v>43</v>
      </c>
      <c r="P3" s="1" t="s">
        <v>41</v>
      </c>
      <c r="Q3" s="1" t="s">
        <v>44</v>
      </c>
      <c r="R3" s="1" t="s">
        <v>45</v>
      </c>
      <c r="S3" s="1" t="s">
        <v>41</v>
      </c>
      <c r="T3" s="1" t="s">
        <v>44</v>
      </c>
      <c r="U3" s="1" t="s">
        <v>45</v>
      </c>
      <c r="V3" s="1" t="s">
        <v>41</v>
      </c>
      <c r="W3" s="1" t="s">
        <v>44</v>
      </c>
      <c r="X3" s="1" t="s">
        <v>45</v>
      </c>
      <c r="Y3" s="1" t="s">
        <v>30</v>
      </c>
    </row>
    <row r="4" spans="1:25" x14ac:dyDescent="0.3">
      <c r="A4" s="1">
        <v>2002</v>
      </c>
      <c r="B4" s="1">
        <v>6.15</v>
      </c>
      <c r="C4" s="1">
        <v>2.09</v>
      </c>
      <c r="D4" s="1">
        <v>630</v>
      </c>
      <c r="E4" s="1">
        <v>2892</v>
      </c>
      <c r="F4" s="1">
        <v>3145</v>
      </c>
      <c r="G4" s="1">
        <v>4851</v>
      </c>
      <c r="H4" s="1">
        <v>0</v>
      </c>
      <c r="I4" s="1">
        <v>1816</v>
      </c>
      <c r="J4" s="1">
        <v>6207</v>
      </c>
      <c r="K4" s="1">
        <v>183</v>
      </c>
      <c r="L4" s="1">
        <v>277</v>
      </c>
      <c r="M4" s="1">
        <v>6650</v>
      </c>
      <c r="N4" s="1">
        <v>17</v>
      </c>
      <c r="O4" s="1">
        <v>0</v>
      </c>
      <c r="P4" s="1">
        <v>1744</v>
      </c>
      <c r="Q4" s="1">
        <v>3364</v>
      </c>
      <c r="R4" s="1">
        <v>1559</v>
      </c>
      <c r="S4" s="1">
        <v>2286</v>
      </c>
      <c r="T4" s="1">
        <v>2828</v>
      </c>
      <c r="U4" s="1">
        <v>1553</v>
      </c>
      <c r="V4" s="1">
        <v>1708</v>
      </c>
      <c r="W4" s="1">
        <v>3365</v>
      </c>
      <c r="X4" s="1">
        <v>1594</v>
      </c>
      <c r="Y4" s="1"/>
    </row>
    <row r="5" spans="1:25" x14ac:dyDescent="0.3">
      <c r="A5" s="1">
        <v>2003</v>
      </c>
      <c r="B5" s="1">
        <v>6.21</v>
      </c>
      <c r="C5" s="1">
        <v>1.92</v>
      </c>
      <c r="D5" s="1">
        <v>96</v>
      </c>
      <c r="E5" s="1">
        <v>711</v>
      </c>
      <c r="F5" s="1">
        <v>692</v>
      </c>
      <c r="G5" s="1">
        <v>1176</v>
      </c>
      <c r="H5" s="1">
        <v>2</v>
      </c>
      <c r="I5" s="1">
        <v>321</v>
      </c>
      <c r="J5" s="1">
        <v>1247</v>
      </c>
      <c r="K5" s="1">
        <v>208</v>
      </c>
      <c r="L5" s="1">
        <v>44</v>
      </c>
      <c r="M5" s="1">
        <v>1481</v>
      </c>
      <c r="N5" s="1">
        <v>18</v>
      </c>
      <c r="O5" s="1">
        <v>0</v>
      </c>
      <c r="P5" s="1">
        <v>429</v>
      </c>
      <c r="Q5" s="1">
        <v>805</v>
      </c>
      <c r="R5" s="1">
        <v>265</v>
      </c>
      <c r="S5" s="1">
        <v>438</v>
      </c>
      <c r="T5" s="1">
        <v>796</v>
      </c>
      <c r="U5" s="1">
        <v>265</v>
      </c>
      <c r="V5" s="1">
        <v>349</v>
      </c>
      <c r="W5" s="1">
        <v>864</v>
      </c>
      <c r="X5" s="1">
        <v>286</v>
      </c>
      <c r="Y5" s="1"/>
    </row>
    <row r="6" spans="1:25" x14ac:dyDescent="0.3">
      <c r="A6" s="1">
        <v>2004</v>
      </c>
      <c r="B6" s="1">
        <v>6.06</v>
      </c>
      <c r="C6" s="1">
        <v>2.15</v>
      </c>
      <c r="D6" s="1">
        <v>242</v>
      </c>
      <c r="E6" s="1">
        <v>1335</v>
      </c>
      <c r="F6" s="1">
        <v>1066</v>
      </c>
      <c r="G6" s="1">
        <v>2180</v>
      </c>
      <c r="H6" s="1">
        <v>0</v>
      </c>
      <c r="I6" s="1">
        <v>463</v>
      </c>
      <c r="J6" s="1">
        <v>2198</v>
      </c>
      <c r="K6" s="1">
        <v>346</v>
      </c>
      <c r="L6" s="1">
        <v>99</v>
      </c>
      <c r="M6" s="1">
        <v>2609</v>
      </c>
      <c r="N6" s="1">
        <v>34</v>
      </c>
      <c r="O6" s="1">
        <v>0</v>
      </c>
      <c r="P6" s="1">
        <v>966</v>
      </c>
      <c r="Q6" s="1">
        <v>1175</v>
      </c>
      <c r="R6" s="1">
        <v>502</v>
      </c>
      <c r="S6" s="1">
        <v>877</v>
      </c>
      <c r="T6" s="1">
        <v>1268</v>
      </c>
      <c r="U6" s="1">
        <v>498</v>
      </c>
      <c r="V6" s="1">
        <v>833</v>
      </c>
      <c r="W6" s="1">
        <v>1290</v>
      </c>
      <c r="X6" s="1">
        <v>520</v>
      </c>
      <c r="Y6" s="1"/>
    </row>
    <row r="7" spans="1:25" x14ac:dyDescent="0.3">
      <c r="A7" s="1">
        <v>2005</v>
      </c>
      <c r="B7" s="1">
        <v>5.79</v>
      </c>
      <c r="C7" s="1">
        <v>1.86</v>
      </c>
      <c r="D7" s="1">
        <v>415</v>
      </c>
      <c r="E7" s="1">
        <v>2336</v>
      </c>
      <c r="F7" s="1">
        <v>1863</v>
      </c>
      <c r="G7" s="1">
        <v>3898</v>
      </c>
      <c r="H7" s="1">
        <v>4</v>
      </c>
      <c r="I7" s="1">
        <v>712</v>
      </c>
      <c r="J7" s="1">
        <v>3565</v>
      </c>
      <c r="K7" s="1">
        <v>793</v>
      </c>
      <c r="L7" s="1">
        <v>256</v>
      </c>
      <c r="M7" s="1">
        <v>4557</v>
      </c>
      <c r="N7" s="1">
        <v>57</v>
      </c>
      <c r="O7" s="1">
        <v>0</v>
      </c>
      <c r="P7" s="1">
        <v>1746</v>
      </c>
      <c r="Q7" s="1">
        <v>2510</v>
      </c>
      <c r="R7" s="1">
        <v>358</v>
      </c>
      <c r="S7" s="1">
        <v>1248</v>
      </c>
      <c r="T7" s="1">
        <v>3015</v>
      </c>
      <c r="U7" s="1">
        <v>351</v>
      </c>
      <c r="V7" s="1">
        <v>1738</v>
      </c>
      <c r="W7" s="1">
        <v>2408</v>
      </c>
      <c r="X7" s="1">
        <v>468</v>
      </c>
      <c r="Y7" s="1"/>
    </row>
    <row r="8" spans="1:25" x14ac:dyDescent="0.3">
      <c r="A8" s="1">
        <v>2006</v>
      </c>
      <c r="B8" s="1">
        <v>6.13</v>
      </c>
      <c r="C8" s="1">
        <v>1.84</v>
      </c>
      <c r="D8" s="1">
        <v>525</v>
      </c>
      <c r="E8" s="1">
        <v>3511</v>
      </c>
      <c r="F8" s="1">
        <v>2948</v>
      </c>
      <c r="G8" s="1">
        <v>6353</v>
      </c>
      <c r="H8" s="1">
        <v>18</v>
      </c>
      <c r="I8" s="1">
        <v>613</v>
      </c>
      <c r="J8" s="1">
        <v>4644</v>
      </c>
      <c r="K8" s="1">
        <v>1528</v>
      </c>
      <c r="L8" s="1">
        <v>812</v>
      </c>
      <c r="M8" s="1">
        <v>6623</v>
      </c>
      <c r="N8" s="1">
        <v>359</v>
      </c>
      <c r="O8" s="1">
        <v>2</v>
      </c>
      <c r="P8" s="1">
        <v>2009</v>
      </c>
      <c r="Q8" s="1">
        <v>4223</v>
      </c>
      <c r="R8" s="1">
        <v>752</v>
      </c>
      <c r="S8" s="1">
        <v>1446</v>
      </c>
      <c r="T8" s="1">
        <v>4842</v>
      </c>
      <c r="U8" s="1">
        <v>696</v>
      </c>
      <c r="V8" s="1">
        <v>2215</v>
      </c>
      <c r="W8" s="1">
        <v>3875</v>
      </c>
      <c r="X8" s="1">
        <v>894</v>
      </c>
      <c r="Y8" s="1"/>
    </row>
    <row r="9" spans="1:25" x14ac:dyDescent="0.3">
      <c r="A9" s="1">
        <v>2007</v>
      </c>
      <c r="B9" s="1">
        <v>6.65</v>
      </c>
      <c r="C9" s="1">
        <v>1.88</v>
      </c>
      <c r="D9" s="1">
        <v>230</v>
      </c>
      <c r="E9" s="1">
        <v>3098</v>
      </c>
      <c r="F9" s="1">
        <v>3114</v>
      </c>
      <c r="G9" s="1">
        <v>5809</v>
      </c>
      <c r="H9" s="1">
        <v>40</v>
      </c>
      <c r="I9" s="1">
        <v>593</v>
      </c>
      <c r="J9" s="1">
        <v>3647</v>
      </c>
      <c r="K9" s="1">
        <v>2613</v>
      </c>
      <c r="L9" s="1">
        <v>182</v>
      </c>
      <c r="M9" s="1">
        <v>6007</v>
      </c>
      <c r="N9" s="1">
        <v>431</v>
      </c>
      <c r="O9" s="1">
        <v>4</v>
      </c>
      <c r="P9" s="1">
        <v>1857</v>
      </c>
      <c r="Q9" s="1">
        <v>3116</v>
      </c>
      <c r="R9" s="1">
        <v>1469</v>
      </c>
      <c r="S9" s="1">
        <v>1448</v>
      </c>
      <c r="T9" s="1">
        <v>3618</v>
      </c>
      <c r="U9" s="1">
        <v>1376</v>
      </c>
      <c r="V9" s="1">
        <v>1660</v>
      </c>
      <c r="W9" s="1">
        <v>3018</v>
      </c>
      <c r="X9" s="1">
        <v>1764</v>
      </c>
      <c r="Y9" s="1"/>
    </row>
    <row r="10" spans="1:25" x14ac:dyDescent="0.3">
      <c r="A10" s="1">
        <v>2008</v>
      </c>
      <c r="B10" s="1">
        <v>6.64</v>
      </c>
      <c r="C10" s="1">
        <v>1.89</v>
      </c>
      <c r="D10" s="1">
        <v>215</v>
      </c>
      <c r="E10" s="1">
        <v>3274</v>
      </c>
      <c r="F10" s="1">
        <v>3501</v>
      </c>
      <c r="G10" s="1">
        <v>6363</v>
      </c>
      <c r="H10" s="1">
        <v>10</v>
      </c>
      <c r="I10" s="1">
        <v>617</v>
      </c>
      <c r="J10" s="1">
        <v>4036</v>
      </c>
      <c r="K10" s="1">
        <v>2803</v>
      </c>
      <c r="L10" s="1">
        <v>151</v>
      </c>
      <c r="M10" s="1">
        <v>6520</v>
      </c>
      <c r="N10" s="1">
        <v>469</v>
      </c>
      <c r="O10" s="1">
        <v>1</v>
      </c>
      <c r="P10" s="1">
        <v>1928</v>
      </c>
      <c r="Q10" s="1">
        <v>3505</v>
      </c>
      <c r="R10" s="1">
        <v>1557</v>
      </c>
      <c r="S10" s="1">
        <v>1325</v>
      </c>
      <c r="T10" s="1">
        <v>4176</v>
      </c>
      <c r="U10" s="1">
        <v>1489</v>
      </c>
      <c r="V10" s="1">
        <v>1884</v>
      </c>
      <c r="W10" s="1">
        <v>3350</v>
      </c>
      <c r="X10" s="1">
        <v>1756</v>
      </c>
      <c r="Y10" s="1"/>
    </row>
    <row r="11" spans="1:25" x14ac:dyDescent="0.3">
      <c r="A11" s="1">
        <v>2009</v>
      </c>
      <c r="B11" s="1">
        <v>6.53</v>
      </c>
      <c r="C11" s="1">
        <v>2.02</v>
      </c>
      <c r="D11" s="1">
        <v>205</v>
      </c>
      <c r="E11" s="1">
        <v>2419</v>
      </c>
      <c r="F11" s="1">
        <v>2241</v>
      </c>
      <c r="G11" s="1">
        <v>4406</v>
      </c>
      <c r="H11" s="1">
        <v>18</v>
      </c>
      <c r="I11" s="1">
        <v>441</v>
      </c>
      <c r="J11" s="1">
        <v>2526</v>
      </c>
      <c r="K11" s="1">
        <v>2231</v>
      </c>
      <c r="L11" s="1">
        <v>108</v>
      </c>
      <c r="M11" s="1">
        <v>4484</v>
      </c>
      <c r="N11" s="1">
        <v>377</v>
      </c>
      <c r="O11" s="1">
        <v>4</v>
      </c>
      <c r="P11" s="1">
        <v>1603</v>
      </c>
      <c r="Q11" s="1">
        <v>2027</v>
      </c>
      <c r="R11" s="1">
        <v>1235</v>
      </c>
      <c r="S11" s="1">
        <v>1155</v>
      </c>
      <c r="T11" s="1">
        <v>2541</v>
      </c>
      <c r="U11" s="1">
        <v>1169</v>
      </c>
      <c r="V11" s="1">
        <v>1457</v>
      </c>
      <c r="W11" s="1">
        <v>1993</v>
      </c>
      <c r="X11" s="1">
        <v>1415</v>
      </c>
      <c r="Y11" s="1"/>
    </row>
    <row r="12" spans="1:25" x14ac:dyDescent="0.3">
      <c r="A12" s="1">
        <v>2010</v>
      </c>
      <c r="B12" s="1">
        <v>6.52</v>
      </c>
      <c r="C12" s="1">
        <v>2.1</v>
      </c>
      <c r="D12" s="1">
        <v>306</v>
      </c>
      <c r="E12" s="1">
        <v>2455</v>
      </c>
      <c r="F12" s="1">
        <v>2172</v>
      </c>
      <c r="G12" s="1">
        <v>4246</v>
      </c>
      <c r="H12" s="1">
        <v>33</v>
      </c>
      <c r="I12" s="1">
        <v>654</v>
      </c>
      <c r="J12" s="1">
        <v>2262</v>
      </c>
      <c r="K12" s="1">
        <v>2441</v>
      </c>
      <c r="L12" s="1">
        <v>230</v>
      </c>
      <c r="M12" s="1">
        <v>4464</v>
      </c>
      <c r="N12" s="1">
        <v>466</v>
      </c>
      <c r="O12" s="1">
        <v>3</v>
      </c>
      <c r="P12" s="1">
        <v>1485</v>
      </c>
      <c r="Q12" s="1">
        <v>1933</v>
      </c>
      <c r="R12" s="1">
        <v>1515</v>
      </c>
      <c r="S12" s="1">
        <v>1128</v>
      </c>
      <c r="T12" s="1">
        <v>2320</v>
      </c>
      <c r="U12" s="1">
        <v>1485</v>
      </c>
      <c r="V12" s="1">
        <v>1452</v>
      </c>
      <c r="W12" s="1">
        <v>1768</v>
      </c>
      <c r="X12" s="1">
        <v>1713</v>
      </c>
      <c r="Y12" s="1"/>
    </row>
    <row r="13" spans="1:25" x14ac:dyDescent="0.3">
      <c r="A13" s="1">
        <v>2011</v>
      </c>
      <c r="B13" s="1">
        <v>6.38</v>
      </c>
      <c r="C13" s="1">
        <v>2.15</v>
      </c>
      <c r="D13" s="1">
        <v>287</v>
      </c>
      <c r="E13" s="1">
        <v>2336</v>
      </c>
      <c r="F13" s="1">
        <v>1781</v>
      </c>
      <c r="G13" s="1">
        <v>3823</v>
      </c>
      <c r="H13" s="1">
        <v>49</v>
      </c>
      <c r="I13" s="1">
        <v>532</v>
      </c>
      <c r="J13" s="1">
        <v>2304</v>
      </c>
      <c r="K13" s="1">
        <v>1883</v>
      </c>
      <c r="L13" s="1">
        <v>217</v>
      </c>
      <c r="M13" s="1">
        <v>4060</v>
      </c>
      <c r="N13" s="1">
        <v>338</v>
      </c>
      <c r="O13" s="1">
        <v>6</v>
      </c>
      <c r="P13" s="1">
        <v>1443</v>
      </c>
      <c r="Q13" s="1">
        <v>1721</v>
      </c>
      <c r="R13" s="1">
        <v>1240</v>
      </c>
      <c r="S13" s="1">
        <v>1284</v>
      </c>
      <c r="T13" s="1">
        <v>1889</v>
      </c>
      <c r="U13" s="1">
        <v>1231</v>
      </c>
      <c r="V13" s="1">
        <v>1432</v>
      </c>
      <c r="W13" s="1">
        <v>1511</v>
      </c>
      <c r="X13" s="1">
        <v>1461</v>
      </c>
      <c r="Y13" s="1"/>
    </row>
    <row r="14" spans="1:25" x14ac:dyDescent="0.3">
      <c r="A14" s="1">
        <v>2012</v>
      </c>
      <c r="B14" s="1">
        <v>6.08</v>
      </c>
      <c r="C14" s="1">
        <v>2.23</v>
      </c>
      <c r="D14" s="1">
        <v>537</v>
      </c>
      <c r="E14" s="1">
        <v>2923</v>
      </c>
      <c r="F14" s="1">
        <v>1712</v>
      </c>
      <c r="G14" s="1">
        <v>4574</v>
      </c>
      <c r="H14" s="1">
        <v>104</v>
      </c>
      <c r="I14" s="1">
        <v>494</v>
      </c>
      <c r="J14" s="1">
        <v>2491</v>
      </c>
      <c r="K14" s="1">
        <v>2430</v>
      </c>
      <c r="L14" s="1">
        <v>251</v>
      </c>
      <c r="M14" s="1">
        <v>4441</v>
      </c>
      <c r="N14" s="1">
        <v>722</v>
      </c>
      <c r="O14" s="1">
        <v>9</v>
      </c>
      <c r="P14" s="1">
        <v>2013</v>
      </c>
      <c r="Q14" s="1">
        <v>1918</v>
      </c>
      <c r="R14" s="1">
        <v>1241</v>
      </c>
      <c r="S14" s="1">
        <v>1403</v>
      </c>
      <c r="T14" s="1">
        <v>2547</v>
      </c>
      <c r="U14" s="1">
        <v>1222</v>
      </c>
      <c r="V14" s="1">
        <v>2033</v>
      </c>
      <c r="W14" s="1">
        <v>1707</v>
      </c>
      <c r="X14" s="1">
        <v>1432</v>
      </c>
      <c r="Y14" s="1"/>
    </row>
    <row r="15" spans="1:25" x14ac:dyDescent="0.3">
      <c r="A15" s="1">
        <v>2013</v>
      </c>
      <c r="B15" s="1">
        <v>6.07</v>
      </c>
      <c r="C15" s="1">
        <v>2.15</v>
      </c>
      <c r="D15" s="1">
        <v>573</v>
      </c>
      <c r="E15" s="1">
        <v>3221</v>
      </c>
      <c r="F15" s="1">
        <v>1871</v>
      </c>
      <c r="G15" s="1">
        <v>4780</v>
      </c>
      <c r="H15" s="1">
        <v>159</v>
      </c>
      <c r="I15" s="1">
        <v>726</v>
      </c>
      <c r="J15" s="1">
        <v>2757</v>
      </c>
      <c r="K15" s="1">
        <v>2625</v>
      </c>
      <c r="L15" s="1">
        <v>283</v>
      </c>
      <c r="M15" s="1">
        <v>4763</v>
      </c>
      <c r="N15" s="1">
        <v>894</v>
      </c>
      <c r="O15" s="1">
        <v>8</v>
      </c>
      <c r="P15" s="1">
        <v>2042</v>
      </c>
      <c r="Q15" s="1">
        <v>2203</v>
      </c>
      <c r="R15" s="1">
        <v>1420</v>
      </c>
      <c r="S15" s="1">
        <v>1774</v>
      </c>
      <c r="T15" s="1">
        <v>2595</v>
      </c>
      <c r="U15" s="1">
        <v>1296</v>
      </c>
      <c r="V15" s="1">
        <v>2152</v>
      </c>
      <c r="W15" s="1">
        <v>1868</v>
      </c>
      <c r="X15" s="1">
        <v>1645</v>
      </c>
      <c r="Y15" s="1"/>
    </row>
    <row r="16" spans="1:25" x14ac:dyDescent="0.3">
      <c r="A16" s="1">
        <v>2014</v>
      </c>
      <c r="B16" s="1">
        <v>5.87</v>
      </c>
      <c r="C16" s="1">
        <v>1.88</v>
      </c>
      <c r="D16" s="1">
        <v>637</v>
      </c>
      <c r="E16" s="1">
        <v>5224</v>
      </c>
      <c r="F16" s="1">
        <v>2073</v>
      </c>
      <c r="G16" s="1">
        <v>5718</v>
      </c>
      <c r="H16" s="1">
        <v>1506</v>
      </c>
      <c r="I16" s="1">
        <v>710</v>
      </c>
      <c r="J16" s="1">
        <v>3429</v>
      </c>
      <c r="K16" s="1">
        <v>4330</v>
      </c>
      <c r="L16" s="1">
        <v>175</v>
      </c>
      <c r="M16" s="1">
        <v>6817</v>
      </c>
      <c r="N16" s="1">
        <v>1106</v>
      </c>
      <c r="O16" s="1">
        <v>11</v>
      </c>
      <c r="P16" s="1">
        <v>2371</v>
      </c>
      <c r="Q16" s="1">
        <v>4274</v>
      </c>
      <c r="R16" s="1">
        <v>1289</v>
      </c>
      <c r="S16" s="1">
        <v>2001</v>
      </c>
      <c r="T16" s="1">
        <v>4702</v>
      </c>
      <c r="U16" s="1">
        <v>1231</v>
      </c>
      <c r="V16" s="1">
        <v>2622</v>
      </c>
      <c r="W16" s="1">
        <v>3783</v>
      </c>
      <c r="X16" s="1">
        <v>1529</v>
      </c>
      <c r="Y16" s="1"/>
    </row>
    <row r="17" spans="1:25" x14ac:dyDescent="0.3">
      <c r="A17" s="1">
        <v>2015</v>
      </c>
      <c r="B17" s="1">
        <v>6.25</v>
      </c>
      <c r="C17" s="1">
        <v>2.2000000000000002</v>
      </c>
      <c r="D17" s="1">
        <v>720</v>
      </c>
      <c r="E17" s="1">
        <v>3963</v>
      </c>
      <c r="F17" s="1">
        <v>2740</v>
      </c>
      <c r="G17" s="1">
        <v>6407</v>
      </c>
      <c r="H17" s="1">
        <v>99</v>
      </c>
      <c r="I17" s="1">
        <v>917</v>
      </c>
      <c r="J17" s="1">
        <v>4129</v>
      </c>
      <c r="K17" s="1">
        <v>3167</v>
      </c>
      <c r="L17" s="1">
        <v>127</v>
      </c>
      <c r="M17" s="1">
        <v>6275</v>
      </c>
      <c r="N17" s="1">
        <v>1133</v>
      </c>
      <c r="O17" s="1">
        <v>15</v>
      </c>
      <c r="P17" s="1">
        <v>2453</v>
      </c>
      <c r="Q17" s="1">
        <v>3036</v>
      </c>
      <c r="R17" s="1">
        <v>1934</v>
      </c>
      <c r="S17" s="1">
        <v>2237</v>
      </c>
      <c r="T17" s="1">
        <v>3276</v>
      </c>
      <c r="U17" s="1">
        <v>1910</v>
      </c>
      <c r="V17" s="1">
        <v>2624</v>
      </c>
      <c r="W17" s="1">
        <v>2493</v>
      </c>
      <c r="X17" s="1">
        <v>2306</v>
      </c>
      <c r="Y17" s="1"/>
    </row>
    <row r="18" spans="1:25" x14ac:dyDescent="0.3">
      <c r="A18" s="1">
        <v>2016</v>
      </c>
      <c r="B18" s="1">
        <v>6.16</v>
      </c>
      <c r="C18" s="1">
        <v>2.2000000000000002</v>
      </c>
      <c r="D18" s="1">
        <v>859</v>
      </c>
      <c r="E18" s="1">
        <v>4678</v>
      </c>
      <c r="F18" s="1">
        <v>3101</v>
      </c>
      <c r="G18" s="1">
        <v>7400</v>
      </c>
      <c r="H18" s="1">
        <v>88</v>
      </c>
      <c r="I18" s="1">
        <v>1150</v>
      </c>
      <c r="J18" s="1">
        <v>4509</v>
      </c>
      <c r="K18" s="1">
        <v>3776</v>
      </c>
      <c r="L18" s="1">
        <v>353</v>
      </c>
      <c r="M18" s="1">
        <v>7356</v>
      </c>
      <c r="N18" s="1">
        <v>1270</v>
      </c>
      <c r="O18" s="1">
        <v>12</v>
      </c>
      <c r="P18" s="1">
        <v>2743</v>
      </c>
      <c r="Q18" s="1">
        <v>3525</v>
      </c>
      <c r="R18" s="1">
        <v>2370</v>
      </c>
      <c r="S18" s="1">
        <v>2954</v>
      </c>
      <c r="T18" s="1">
        <v>3373</v>
      </c>
      <c r="U18" s="1">
        <v>2311</v>
      </c>
      <c r="V18" s="1">
        <v>3026</v>
      </c>
      <c r="W18" s="1">
        <v>2899</v>
      </c>
      <c r="X18" s="1">
        <v>2713</v>
      </c>
      <c r="Y18" s="1"/>
    </row>
    <row r="19" spans="1:25" x14ac:dyDescent="0.3">
      <c r="A19" s="1">
        <v>2017</v>
      </c>
      <c r="B19" s="1">
        <v>5.88</v>
      </c>
      <c r="C19" s="1">
        <v>1.92</v>
      </c>
      <c r="D19" s="1">
        <v>1246</v>
      </c>
      <c r="E19" s="1">
        <v>7986</v>
      </c>
      <c r="F19" s="1">
        <v>3958</v>
      </c>
      <c r="G19" s="1">
        <v>11193</v>
      </c>
      <c r="H19" s="1">
        <v>217</v>
      </c>
      <c r="I19" s="1">
        <v>1780</v>
      </c>
      <c r="J19" s="1">
        <v>6709</v>
      </c>
      <c r="K19" s="1">
        <v>6026</v>
      </c>
      <c r="L19" s="1">
        <v>455</v>
      </c>
      <c r="M19" s="1">
        <v>11150</v>
      </c>
      <c r="N19" s="1">
        <v>2040</v>
      </c>
      <c r="O19" s="1">
        <v>0</v>
      </c>
      <c r="P19" s="1">
        <v>4232</v>
      </c>
      <c r="Q19" s="1">
        <v>6541</v>
      </c>
      <c r="R19" s="1">
        <v>2417</v>
      </c>
      <c r="S19" s="1">
        <v>4500</v>
      </c>
      <c r="T19" s="1">
        <v>6324</v>
      </c>
      <c r="U19" s="1">
        <v>2366</v>
      </c>
      <c r="V19" s="1">
        <v>4636</v>
      </c>
      <c r="W19" s="1">
        <v>5685</v>
      </c>
      <c r="X19" s="1">
        <v>2869</v>
      </c>
      <c r="Y19" s="1"/>
    </row>
    <row r="20" spans="1: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T3:W19"/>
  <sheetViews>
    <sheetView zoomScale="70" zoomScaleNormal="70" workbookViewId="0">
      <selection activeCell="AA30" sqref="AA30"/>
    </sheetView>
  </sheetViews>
  <sheetFormatPr defaultRowHeight="14.4" x14ac:dyDescent="0.3"/>
  <sheetData>
    <row r="3" spans="20:23" x14ac:dyDescent="0.3">
      <c r="T3" t="s">
        <v>47</v>
      </c>
      <c r="U3" t="s">
        <v>35</v>
      </c>
      <c r="V3" t="s">
        <v>36</v>
      </c>
      <c r="W3" t="s">
        <v>37</v>
      </c>
    </row>
    <row r="4" spans="20:23" x14ac:dyDescent="0.3">
      <c r="T4">
        <f>dataset__6[[#This Row],[Column4]]+dataset__6[[#This Row],[Column5]]+dataset__6[[#This Row],[Column6]]</f>
        <v>6667</v>
      </c>
      <c r="U4">
        <f>dataset__6[[#This Row],[Column4]]/Severity!T4</f>
        <v>9.4495275236238185E-2</v>
      </c>
      <c r="V4">
        <f>dataset__6[[#This Row],[Column5]] / Severity!T4</f>
        <v>0.43377831108444576</v>
      </c>
      <c r="W4">
        <f>dataset__6[[#This Row],[Column6]]/Severity!T4</f>
        <v>0.47172641367931606</v>
      </c>
    </row>
    <row r="5" spans="20:23" x14ac:dyDescent="0.3">
      <c r="T5">
        <f>dataset__6[[#This Row],[Column4]]+dataset__6[[#This Row],[Column5]]+dataset__6[[#This Row],[Column6]]</f>
        <v>1499</v>
      </c>
      <c r="U5">
        <f>dataset__6[[#This Row],[Column4]]/Severity!T5</f>
        <v>6.404269513008673E-2</v>
      </c>
      <c r="V5">
        <f>dataset__6[[#This Row],[Column5]] / Severity!T5</f>
        <v>0.47431621080720482</v>
      </c>
      <c r="W5">
        <f>dataset__6[[#This Row],[Column6]]/Severity!T5</f>
        <v>0.46164109406270848</v>
      </c>
    </row>
    <row r="6" spans="20:23" x14ac:dyDescent="0.3">
      <c r="T6">
        <f>dataset__6[[#This Row],[Column4]]+dataset__6[[#This Row],[Column5]]+dataset__6[[#This Row],[Column6]]</f>
        <v>2643</v>
      </c>
      <c r="U6">
        <f>dataset__6[[#This Row],[Column4]]/Severity!T6</f>
        <v>9.1562618236852064E-2</v>
      </c>
      <c r="V6">
        <f>dataset__6[[#This Row],[Column5]] / Severity!T6</f>
        <v>0.5051078320090806</v>
      </c>
      <c r="W6">
        <f>dataset__6[[#This Row],[Column6]]/Severity!T6</f>
        <v>0.40332954975406737</v>
      </c>
    </row>
    <row r="7" spans="20:23" x14ac:dyDescent="0.3">
      <c r="T7">
        <f>dataset__6[[#This Row],[Column4]]+dataset__6[[#This Row],[Column5]]+dataset__6[[#This Row],[Column6]]</f>
        <v>4614</v>
      </c>
      <c r="U7">
        <f>dataset__6[[#This Row],[Column4]]/Severity!T7</f>
        <v>8.9943649761595149E-2</v>
      </c>
      <c r="V7">
        <f>dataset__6[[#This Row],[Column5]] / Severity!T7</f>
        <v>0.50628521889900302</v>
      </c>
      <c r="W7">
        <f>dataset__6[[#This Row],[Column6]]/Severity!T7</f>
        <v>0.40377113133940185</v>
      </c>
    </row>
    <row r="8" spans="20:23" x14ac:dyDescent="0.3">
      <c r="T8">
        <f>dataset__6[[#This Row],[Column4]]+dataset__6[[#This Row],[Column5]]+dataset__6[[#This Row],[Column6]]</f>
        <v>6984</v>
      </c>
      <c r="U8">
        <f>dataset__6[[#This Row],[Column4]]/Severity!T8</f>
        <v>7.5171821305841921E-2</v>
      </c>
      <c r="V8">
        <f>dataset__6[[#This Row],[Column5]] / Severity!T8</f>
        <v>0.50272050400916379</v>
      </c>
      <c r="W8">
        <f>dataset__6[[#This Row],[Column6]]/Severity!T8</f>
        <v>0.42210767468499427</v>
      </c>
    </row>
    <row r="9" spans="20:23" x14ac:dyDescent="0.3">
      <c r="T9">
        <f>dataset__6[[#This Row],[Column4]]+dataset__6[[#This Row],[Column5]]+dataset__6[[#This Row],[Column6]]</f>
        <v>6442</v>
      </c>
      <c r="U9">
        <f>dataset__6[[#This Row],[Column4]]/Severity!T9</f>
        <v>3.5703197764669355E-2</v>
      </c>
      <c r="V9">
        <f>dataset__6[[#This Row],[Column5]] / Severity!T9</f>
        <v>0.48090655076063332</v>
      </c>
      <c r="W9">
        <f>dataset__6[[#This Row],[Column6]]/Severity!T9</f>
        <v>0.48339025147469727</v>
      </c>
    </row>
    <row r="10" spans="20:23" x14ac:dyDescent="0.3">
      <c r="T10">
        <f>dataset__6[[#This Row],[Column4]]+dataset__6[[#This Row],[Column5]]+dataset__6[[#This Row],[Column6]]</f>
        <v>6990</v>
      </c>
      <c r="U10">
        <f>dataset__6[[#This Row],[Column4]]/Severity!T10</f>
        <v>3.0758226037195996E-2</v>
      </c>
      <c r="V10">
        <f>dataset__6[[#This Row],[Column5]] / Severity!T10</f>
        <v>0.46838340486409158</v>
      </c>
      <c r="W10">
        <f>dataset__6[[#This Row],[Column6]]/Severity!T10</f>
        <v>0.5008583690987124</v>
      </c>
    </row>
    <row r="11" spans="20:23" x14ac:dyDescent="0.3">
      <c r="T11">
        <f>dataset__6[[#This Row],[Column4]]+dataset__6[[#This Row],[Column5]]+dataset__6[[#This Row],[Column6]]</f>
        <v>4865</v>
      </c>
      <c r="U11">
        <f>dataset__6[[#This Row],[Column4]]/Severity!T11</f>
        <v>4.2137718396711203E-2</v>
      </c>
      <c r="V11">
        <f>dataset__6[[#This Row],[Column5]] / Severity!T11</f>
        <v>0.49722507708119218</v>
      </c>
      <c r="W11">
        <f>dataset__6[[#This Row],[Column6]]/Severity!T11</f>
        <v>0.46063720452209661</v>
      </c>
    </row>
    <row r="12" spans="20:23" x14ac:dyDescent="0.3">
      <c r="T12">
        <f>dataset__6[[#This Row],[Column4]]+dataset__6[[#This Row],[Column5]]+dataset__6[[#This Row],[Column6]]</f>
        <v>4933</v>
      </c>
      <c r="U12">
        <f>dataset__6[[#This Row],[Column4]]/Severity!T12</f>
        <v>6.2031218325562541E-2</v>
      </c>
      <c r="V12">
        <f>dataset__6[[#This Row],[Column5]] / Severity!T12</f>
        <v>0.49766876140279748</v>
      </c>
      <c r="W12">
        <f>dataset__6[[#This Row],[Column6]]/Severity!T12</f>
        <v>0.44030002027164</v>
      </c>
    </row>
    <row r="13" spans="20:23" x14ac:dyDescent="0.3">
      <c r="T13">
        <f>dataset__6[[#This Row],[Column4]]+dataset__6[[#This Row],[Column5]]+dataset__6[[#This Row],[Column6]]</f>
        <v>4404</v>
      </c>
      <c r="U13">
        <f>dataset__6[[#This Row],[Column4]]/Severity!T13</f>
        <v>6.5168029064486835E-2</v>
      </c>
      <c r="V13">
        <f>dataset__6[[#This Row],[Column5]] / Severity!T13</f>
        <v>0.53042688465031784</v>
      </c>
      <c r="W13">
        <f>dataset__6[[#This Row],[Column6]]/Severity!T13</f>
        <v>0.40440508628519528</v>
      </c>
    </row>
    <row r="14" spans="20:23" x14ac:dyDescent="0.3">
      <c r="T14">
        <f>dataset__6[[#This Row],[Column4]]+dataset__6[[#This Row],[Column5]]+dataset__6[[#This Row],[Column6]]</f>
        <v>5172</v>
      </c>
      <c r="U14">
        <f>dataset__6[[#This Row],[Column4]]/Severity!T14</f>
        <v>0.10382830626450117</v>
      </c>
      <c r="V14">
        <f>dataset__6[[#This Row],[Column5]] / Severity!T14</f>
        <v>0.56515854601701465</v>
      </c>
      <c r="W14">
        <f>dataset__6[[#This Row],[Column6]]/Severity!T14</f>
        <v>0.33101314771848417</v>
      </c>
    </row>
    <row r="15" spans="20:23" x14ac:dyDescent="0.3">
      <c r="T15">
        <f>dataset__6[[#This Row],[Column4]]+dataset__6[[#This Row],[Column5]]+dataset__6[[#This Row],[Column6]]</f>
        <v>5665</v>
      </c>
      <c r="U15">
        <f>dataset__6[[#This Row],[Column4]]/Severity!T15</f>
        <v>0.10114739629302737</v>
      </c>
      <c r="V15">
        <f>dataset__6[[#This Row],[Column5]] / Severity!T15</f>
        <v>0.56857899382171229</v>
      </c>
      <c r="W15">
        <f>dataset__6[[#This Row],[Column6]]/Severity!T15</f>
        <v>0.33027360988526039</v>
      </c>
    </row>
    <row r="16" spans="20:23" x14ac:dyDescent="0.3">
      <c r="T16">
        <f>dataset__6[[#This Row],[Column4]]+dataset__6[[#This Row],[Column5]]+dataset__6[[#This Row],[Column6]]</f>
        <v>7934</v>
      </c>
      <c r="U16">
        <f>dataset__6[[#This Row],[Column4]]/Severity!T16</f>
        <v>8.0287370809175695E-2</v>
      </c>
      <c r="V16">
        <f>dataset__6[[#This Row],[Column5]] / Severity!T16</f>
        <v>0.65843206453239222</v>
      </c>
      <c r="W16">
        <f>dataset__6[[#This Row],[Column6]]/Severity!T16</f>
        <v>0.26128056465843208</v>
      </c>
    </row>
    <row r="17" spans="20:23" x14ac:dyDescent="0.3">
      <c r="T17">
        <f>dataset__6[[#This Row],[Column4]]+dataset__6[[#This Row],[Column5]]+dataset__6[[#This Row],[Column6]]</f>
        <v>7423</v>
      </c>
      <c r="U17">
        <f>dataset__6[[#This Row],[Column4]]/Severity!T17</f>
        <v>9.6995823790920116E-2</v>
      </c>
      <c r="V17">
        <f>dataset__6[[#This Row],[Column5]] / Severity!T17</f>
        <v>0.53388118011585617</v>
      </c>
      <c r="W17">
        <f>dataset__6[[#This Row],[Column6]]/Severity!T17</f>
        <v>0.36912299609322374</v>
      </c>
    </row>
    <row r="18" spans="20:23" x14ac:dyDescent="0.3">
      <c r="T18">
        <f>dataset__6[[#This Row],[Column4]]+dataset__6[[#This Row],[Column5]]+dataset__6[[#This Row],[Column6]]</f>
        <v>8638</v>
      </c>
      <c r="U18">
        <f>dataset__6[[#This Row],[Column4]]/Severity!T18</f>
        <v>9.9444315813845802E-2</v>
      </c>
      <c r="V18">
        <f>dataset__6[[#This Row],[Column5]] / Severity!T18</f>
        <v>0.54156054642278306</v>
      </c>
      <c r="W18">
        <f>dataset__6[[#This Row],[Column6]]/Severity!T18</f>
        <v>0.35899513776337116</v>
      </c>
    </row>
    <row r="19" spans="20:23" x14ac:dyDescent="0.3">
      <c r="T19">
        <f>dataset__6[[#This Row],[Column4]]+dataset__6[[#This Row],[Column5]]+dataset__6[[#This Row],[Column6]]</f>
        <v>13190</v>
      </c>
      <c r="U19">
        <f>dataset__6[[#This Row],[Column4]]/Severity!T19</f>
        <v>9.4465504169825631E-2</v>
      </c>
      <c r="V19">
        <f>dataset__6[[#This Row],[Column5]] / Severity!T19</f>
        <v>0.60545868081880216</v>
      </c>
      <c r="W19">
        <f>dataset__6[[#This Row],[Column6]]/Severity!T19</f>
        <v>0.30007581501137226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A1"/>
  <sheetViews>
    <sheetView zoomScaleNormal="100"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A1"/>
  <sheetViews>
    <sheetView workbookViewId="0">
      <selection activeCell="N23" sqref="N2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030-842D-4660-9B07-FCA6FB1029BF}">
  <dimension ref="A1"/>
  <sheetViews>
    <sheetView workbookViewId="0">
      <selection activeCell="O19" sqref="O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46A9-8D0A-4820-BB45-BC5176DC873F}"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5608-D377-4F96-A309-68C8F0ACA5CD}">
  <dimension ref="A1"/>
  <sheetViews>
    <sheetView workbookViewId="0">
      <selection activeCell="P25" sqref="P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A04C-28DB-4189-A27F-575FCA82F4DD}">
  <dimension ref="A1"/>
  <sheetViews>
    <sheetView tabSelected="1" workbookViewId="0">
      <selection activeCell="Q21" sqref="Q2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J w E A A B Q S w M E F A A C A A g A n Y V R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n Y V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F U U 2 B R R C a k w E A A F 8 R A A A T A B w A R m 9 y b X V s Y X M v U 2 V j d G l v b j E u b S C i G A A o o B Q A A A A A A A A A A A A A A A A A A A A A A A A A A A D t k 0 9 v g k A Q x e 8 m f o f N e s G E E H c V 7 J 9 w w j b p p W m j P Z U e K E 4 V C 7 u G X U y N 8 b t 3 D Z p q w p g 0 H q o p X G D f M L P 7 g / c U x D q R g g z L O 7 t t N p o N N Y 1 y G J N x p C M F m v g k B d 1 s E H M N Z Z H H Y J R A L Z y B j I s M h L b u k x S c Q A p t F s q i w U 3 4 o i B X Y T a D V I c D U J 9 a z s M h i E T m 5 C m X M 7 N Z u J 3 u x G p B 2 / b r A N I k S z T k P r W p T Q K Z F p l Q P u M 2 u R O x H C d i Y h a u W T 4 X U s N Q L 1 P w f x 6 d R y n g r W 2 X x 2 z R Y B q J i W E Y L e d A z X l H 0 b t 5 a Z R H Q n 3 I P C v H b 4 r K K p n s 1 Y q W K j P b a 1 M h G r 7 0 2 i Y 7 n S N 6 F 9 F 7 R n 8 Q 2 u s 5 m 3 3 2 C i 7 S 4 G E N f a x w h U y 6 x h p Y B 6 1 g 2 I w f t q z b z U Y i K r / z v n l a d G c f i 7 d p 7 a H a Q y d 5 q F t 7 q P b Q i R 7 q / b G H u H v R H q r S j 1 m o S u 8 j + j E D V Z q h g x W O 2 q e y g D E z D J p h 1 A z D Z h g 3 w 8 A Z R s 4 x c o 7 + a 4 y c Y + Q c I + e H 5 L + P o H t O E f T c T o f V G a w z + L 8 y 6 F 1 2 B u s I 1 h E 8 / w h u E / g N U E s B A i 0 A F A A C A A g A n Y V R T S B J r r m n A A A A + A A A A B I A A A A A A A A A A A A A A A A A A A A A A E N v b m Z p Z y 9 Q Y W N r Y W d l L n h t b F B L A Q I t A B Q A A g A I A J 2 F U U 0 P y u m r p A A A A O k A A A A T A A A A A A A A A A A A A A A A A P M A A A B b Q 2 9 u d G V u d F 9 U e X B l c 1 0 u e G 1 s U E s B A i 0 A F A A C A A g A n Y V R T Y F F E J q T A Q A A X x E A A B M A A A A A A A A A A A A A A A A A 5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m E A A A A A A A B Y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d U M j E 6 M D I 6 M z k u O D M z N z E 4 M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M 3 O j A 1 L j A 2 N j E w M j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Q y O j A w L j A x M T M y M z B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Y p L 0 N o Y W 5 n Z S B U e X B l L n t D b 2 x 1 b W 4 x L D B 9 J n F 1 b 3 Q 7 L C Z x d W 9 0 O 1 N l Y 3 R p b 2 4 x L 2 R h d G F z Z X Q g K D Y p L 0 N o Y W 5 n Z S B U e X B l L n t D b 2 x 1 b W 4 y L D F 9 J n F 1 b 3 Q 7 L C Z x d W 9 0 O 1 N l Y 3 R p b 2 4 x L 2 R h d G F z Z X Q g K D Y p L 0 N o Y W 5 n Z S B U e X B l L n t D b 2 x 1 b W 4 z L D J 9 J n F 1 b 3 Q 7 L C Z x d W 9 0 O 1 N l Y 3 R p b 2 4 x L 2 R h d G F z Z X Q g K D Y p L 0 N o Y W 5 n Z S B U e X B l L n t D b 2 x 1 b W 4 0 L D N 9 J n F 1 b 3 Q 7 L C Z x d W 9 0 O 1 N l Y 3 R p b 2 4 x L 2 R h d G F z Z X Q g K D Y p L 0 N o Y W 5 n Z S B U e X B l L n t D b 2 x 1 b W 4 1 L D R 9 J n F 1 b 3 Q 7 L C Z x d W 9 0 O 1 N l Y 3 R p b 2 4 x L 2 R h d G F z Z X Q g K D Y p L 0 N o Y W 5 n Z S B U e X B l L n t D b 2 x 1 b W 4 2 L D V 9 J n F 1 b 3 Q 7 L C Z x d W 9 0 O 1 N l Y 3 R p b 2 4 x L 2 R h d G F z Z X Q g K D Y p L 0 N o Y W 5 n Z S B U e X B l L n t D b 2 x 1 b W 4 3 L D Z 9 J n F 1 b 3 Q 7 L C Z x d W 9 0 O 1 N l Y 3 R p b 2 4 x L 2 R h d G F z Z X Q g K D Y p L 0 N o Y W 5 n Z S B U e X B l L n t D b 2 x 1 b W 4 4 L D d 9 J n F 1 b 3 Q 7 L C Z x d W 9 0 O 1 N l Y 3 R p b 2 4 x L 2 R h d G F z Z X Q g K D Y p L 0 N o Y W 5 n Z S B U e X B l L n t D b 2 x 1 b W 4 5 L D h 9 J n F 1 b 3 Q 7 L C Z x d W 9 0 O 1 N l Y 3 R p b 2 4 x L 2 R h d G F z Z X Q g K D Y p L 0 N o Y W 5 n Z S B U e X B l L n t D b 2 x 1 b W 4 x M C w 5 f S Z x d W 9 0 O y w m c X V v d D t T Z W N 0 a W 9 u M S 9 k Y X R h c 2 V 0 I C g 2 K S 9 D a G F u Z 2 U g V H l w Z S 5 7 Q 2 9 s d W 1 u M T E s M T B 9 J n F 1 b 3 Q 7 L C Z x d W 9 0 O 1 N l Y 3 R p b 2 4 x L 2 R h d G F z Z X Q g K D Y p L 0 N o Y W 5 n Z S B U e X B l L n t D b 2 x 1 b W 4 x M i w x M X 0 m c X V v d D s s J n F 1 b 3 Q 7 U 2 V j d G l v b j E v Z G F 0 Y X N l d C A o N i k v Q 2 h h b m d l I F R 5 c G U u e 0 N v b H V t b j E z L D E y f S Z x d W 9 0 O y w m c X V v d D t T Z W N 0 a W 9 u M S 9 k Y X R h c 2 V 0 I C g 2 K S 9 D a G F u Z 2 U g V H l w Z S 5 7 Q 2 9 s d W 1 u M T Q s M T N 9 J n F 1 b 3 Q 7 L C Z x d W 9 0 O 1 N l Y 3 R p b 2 4 x L 2 R h d G F z Z X Q g K D Y p L 0 N o Y W 5 n Z S B U e X B l L n t D b 2 x 1 b W 4 x N S w x N H 0 m c X V v d D s s J n F 1 b 3 Q 7 U 2 V j d G l v b j E v Z G F 0 Y X N l d C A o N i k v Q 2 h h b m d l I F R 5 c G U u e 0 N v b H V t b j E 2 L D E 1 f S Z x d W 9 0 O y w m c X V v d D t T Z W N 0 a W 9 u M S 9 k Y X R h c 2 V 0 I C g 2 K S 9 D a G F u Z 2 U g V H l w Z S 5 7 Q 2 9 s d W 1 u M T c s M T Z 9 J n F 1 b 3 Q 7 L C Z x d W 9 0 O 1 N l Y 3 R p b 2 4 x L 2 R h d G F z Z X Q g K D Y p L 0 N o Y W 5 n Z S B U e X B l L n t D b 2 x 1 b W 4 x O C w x N 3 0 m c X V v d D s s J n F 1 b 3 Q 7 U 2 V j d G l v b j E v Z G F 0 Y X N l d C A o N i k v Q 2 h h b m d l I F R 5 c G U u e 0 N v b H V t b j E 5 L D E 4 f S Z x d W 9 0 O y w m c X V v d D t T Z W N 0 a W 9 u M S 9 k Y X R h c 2 V 0 I C g 2 K S 9 D a G F u Z 2 U g V H l w Z S 5 7 Q 2 9 s d W 1 u M j A s M T l 9 J n F 1 b 3 Q 7 L C Z x d W 9 0 O 1 N l Y 3 R p b 2 4 x L 2 R h d G F z Z X Q g K D Y p L 0 N o Y W 5 n Z S B U e X B l L n t D b 2 x 1 b W 4 y M S w y M H 0 m c X V v d D s s J n F 1 b 3 Q 7 U 2 V j d G l v b j E v Z G F 0 Y X N l d C A o N i k v Q 2 h h b m d l I F R 5 c G U u e 0 N v b H V t b j I y L D I x f S Z x d W 9 0 O y w m c X V v d D t T Z W N 0 a W 9 u M S 9 k Y X R h c 2 V 0 I C g 2 K S 9 D a G F u Z 2 U g V H l w Z S 5 7 Q 2 9 s d W 1 u M j M s M j J 9 J n F 1 b 3 Q 7 L C Z x d W 9 0 O 1 N l Y 3 R p b 2 4 x L 2 R h d G F z Z X Q g K D Y p L 0 N o Y W 5 n Z S B U e X B l L n t D b 2 x 1 b W 4 y N C w y M 3 0 m c X V v d D s s J n F 1 b 3 Q 7 U 2 V j d G l v b j E v Z G F 0 Y X N l d C A o N i k v Q 2 h h b m d l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i k v Q 2 h h b m d l I F R 5 c G U u e 0 N v b H V t b j E s M H 0 m c X V v d D s s J n F 1 b 3 Q 7 U 2 V j d G l v b j E v Z G F 0 Y X N l d C A o N i k v Q 2 h h b m d l I F R 5 c G U u e 0 N v b H V t b j I s M X 0 m c X V v d D s s J n F 1 b 3 Q 7 U 2 V j d G l v b j E v Z G F 0 Y X N l d C A o N i k v Q 2 h h b m d l I F R 5 c G U u e 0 N v b H V t b j M s M n 0 m c X V v d D s s J n F 1 b 3 Q 7 U 2 V j d G l v b j E v Z G F 0 Y X N l d C A o N i k v Q 2 h h b m d l I F R 5 c G U u e 0 N v b H V t b j Q s M 3 0 m c X V v d D s s J n F 1 b 3 Q 7 U 2 V j d G l v b j E v Z G F 0 Y X N l d C A o N i k v Q 2 h h b m d l I F R 5 c G U u e 0 N v b H V t b j U s N H 0 m c X V v d D s s J n F 1 b 3 Q 7 U 2 V j d G l v b j E v Z G F 0 Y X N l d C A o N i k v Q 2 h h b m d l I F R 5 c G U u e 0 N v b H V t b j Y s N X 0 m c X V v d D s s J n F 1 b 3 Q 7 U 2 V j d G l v b j E v Z G F 0 Y X N l d C A o N i k v Q 2 h h b m d l I F R 5 c G U u e 0 N v b H V t b j c s N n 0 m c X V v d D s s J n F 1 b 3 Q 7 U 2 V j d G l v b j E v Z G F 0 Y X N l d C A o N i k v Q 2 h h b m d l I F R 5 c G U u e 0 N v b H V t b j g s N 3 0 m c X V v d D s s J n F 1 b 3 Q 7 U 2 V j d G l v b j E v Z G F 0 Y X N l d C A o N i k v Q 2 h h b m d l I F R 5 c G U u e 0 N v b H V t b j k s O H 0 m c X V v d D s s J n F 1 b 3 Q 7 U 2 V j d G l v b j E v Z G F 0 Y X N l d C A o N i k v Q 2 h h b m d l I F R 5 c G U u e 0 N v b H V t b j E w L D l 9 J n F 1 b 3 Q 7 L C Z x d W 9 0 O 1 N l Y 3 R p b 2 4 x L 2 R h d G F z Z X Q g K D Y p L 0 N o Y W 5 n Z S B U e X B l L n t D b 2 x 1 b W 4 x M S w x M H 0 m c X V v d D s s J n F 1 b 3 Q 7 U 2 V j d G l v b j E v Z G F 0 Y X N l d C A o N i k v Q 2 h h b m d l I F R 5 c G U u e 0 N v b H V t b j E y L D E x f S Z x d W 9 0 O y w m c X V v d D t T Z W N 0 a W 9 u M S 9 k Y X R h c 2 V 0 I C g 2 K S 9 D a G F u Z 2 U g V H l w Z S 5 7 Q 2 9 s d W 1 u M T M s M T J 9 J n F 1 b 3 Q 7 L C Z x d W 9 0 O 1 N l Y 3 R p b 2 4 x L 2 R h d G F z Z X Q g K D Y p L 0 N o Y W 5 n Z S B U e X B l L n t D b 2 x 1 b W 4 x N C w x M 3 0 m c X V v d D s s J n F 1 b 3 Q 7 U 2 V j d G l v b j E v Z G F 0 Y X N l d C A o N i k v Q 2 h h b m d l I F R 5 c G U u e 0 N v b H V t b j E 1 L D E 0 f S Z x d W 9 0 O y w m c X V v d D t T Z W N 0 a W 9 u M S 9 k Y X R h c 2 V 0 I C g 2 K S 9 D a G F u Z 2 U g V H l w Z S 5 7 Q 2 9 s d W 1 u M T Y s M T V 9 J n F 1 b 3 Q 7 L C Z x d W 9 0 O 1 N l Y 3 R p b 2 4 x L 2 R h d G F z Z X Q g K D Y p L 0 N o Y W 5 n Z S B U e X B l L n t D b 2 x 1 b W 4 x N y w x N n 0 m c X V v d D s s J n F 1 b 3 Q 7 U 2 V j d G l v b j E v Z G F 0 Y X N l d C A o N i k v Q 2 h h b m d l I F R 5 c G U u e 0 N v b H V t b j E 4 L D E 3 f S Z x d W 9 0 O y w m c X V v d D t T Z W N 0 a W 9 u M S 9 k Y X R h c 2 V 0 I C g 2 K S 9 D a G F u Z 2 U g V H l w Z S 5 7 Q 2 9 s d W 1 u M T k s M T h 9 J n F 1 b 3 Q 7 L C Z x d W 9 0 O 1 N l Y 3 R p b 2 4 x L 2 R h d G F z Z X Q g K D Y p L 0 N o Y W 5 n Z S B U e X B l L n t D b 2 x 1 b W 4 y M C w x O X 0 m c X V v d D s s J n F 1 b 3 Q 7 U 2 V j d G l v b j E v Z G F 0 Y X N l d C A o N i k v Q 2 h h b m d l I F R 5 c G U u e 0 N v b H V t b j I x L D I w f S Z x d W 9 0 O y w m c X V v d D t T Z W N 0 a W 9 u M S 9 k Y X R h c 2 V 0 I C g 2 K S 9 D a G F u Z 2 U g V H l w Z S 5 7 Q 2 9 s d W 1 u M j I s M j F 9 J n F 1 b 3 Q 7 L C Z x d W 9 0 O 1 N l Y 3 R p b 2 4 x L 2 R h d G F z Z X Q g K D Y p L 0 N o Y W 5 n Z S B U e X B l L n t D b 2 x 1 b W 4 y M y w y M n 0 m c X V v d D s s J n F 1 b 3 Q 7 U 2 V j d G l v b j E v Z G F 0 Y X N l d C A o N i k v Q 2 h h b m d l I F R 5 c G U u e 0 N v b H V t b j I 0 L D I z f S Z x d W 9 0 O y w m c X V v d D t T Z W N 0 a W 9 u M S 9 k Y X R h c 2 V 0 I C g 2 K S 9 D a G F u Z 2 U g V H l w Z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n B 1 T f R P f R Y R b n k V f c 8 y f A A A A A A I A A A A A A B B m A A A A A Q A A I A A A A P + a Y 5 K W l I q T X g L A n g F B F 9 + C B 2 y 4 B W t a 7 3 B P N J j n v t o r A A A A A A 6 A A A A A A g A A I A A A A B Y V R i e J x 4 w q Z 6 Y i 6 H f g n P T g U R c y e J 9 f x O y S O w z 7 F p n l U A A A A E b c e Y i V U z T a R A j u 2 f m w + A C A 2 8 D C S a O p u i y Q z M W F b n T n B l G x v j 7 U 6 B b r t X m s 0 Q O 2 a g u p P 2 M M 4 Z 6 j Y m e 4 z d T G x t q k y V Q 3 1 n x L 5 w M l B 6 T N 7 H o g Q A A A A D 0 2 F 6 M E l C d J u 0 n 9 Q L s G v i / a M A l 4 H f J T / o F l o b 0 G u V Q / I h U 6 u e i F u j p P w x j m k m a k p V w B t E 9 4 i e g + o s i E F M / R V y Y =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Average Score</vt:lpstr>
      <vt:lpstr>Severity</vt:lpstr>
      <vt:lpstr>Vectors</vt:lpstr>
      <vt:lpstr>Complexity</vt:lpstr>
      <vt:lpstr>Authentication</vt:lpstr>
      <vt:lpstr>Confidentiality</vt:lpstr>
      <vt:lpstr>Integrity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2018-10-18T02:05:53Z</dcterms:modified>
</cp:coreProperties>
</file>