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Power BI\Datasocool\8. Introduction to DAX\"/>
    </mc:Choice>
  </mc:AlternateContent>
  <xr:revisionPtr revIDLastSave="0" documentId="13_ncr:1_{4F135E36-8D96-42AC-9D70-88DA631646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9" r:id="rId1"/>
    <sheet name="PlayerData" sheetId="5" r:id="rId2"/>
    <sheet name="MyLinks" sheetId="2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N2" i="5" s="1"/>
  <c r="O2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L2" i="5" l="1"/>
  <c r="N97" i="5" l="1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N4" i="5"/>
  <c r="O4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3" i="5"/>
  <c r="O3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</calcChain>
</file>

<file path=xl/sharedStrings.xml><?xml version="1.0" encoding="utf-8"?>
<sst xmlns="http://schemas.openxmlformats.org/spreadsheetml/2006/main" count="806" uniqueCount="343">
  <si>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</si>
  <si>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</si>
  <si>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</si>
  <si>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</si>
  <si>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</si>
  <si>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</si>
  <si>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</si>
  <si>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</si>
  <si>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</si>
  <si>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</si>
  <si>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</si>
  <si>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</si>
  <si>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</si>
  <si>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</si>
  <si>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</si>
  <si>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</si>
  <si>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</si>
  <si>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</si>
  <si>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</si>
  <si>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</si>
  <si>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</si>
  <si>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</si>
  <si>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</si>
  <si>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</si>
  <si>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</si>
  <si>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</si>
  <si>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</si>
  <si>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</si>
  <si>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</si>
  <si>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</si>
  <si>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</si>
  <si>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</si>
  <si>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</si>
  <si>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</si>
  <si>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</si>
  <si>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</si>
  <si>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</si>
  <si>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</si>
  <si>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</si>
  <si>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</si>
  <si>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</si>
  <si>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</si>
  <si>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</si>
  <si>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</si>
  <si>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</si>
  <si>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</si>
  <si>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</si>
  <si>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</si>
  <si>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</si>
  <si>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</si>
  <si>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</si>
  <si>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</si>
  <si>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</si>
  <si>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</si>
  <si>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</si>
  <si>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</si>
  <si>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</si>
  <si>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</si>
  <si>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</si>
  <si>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</si>
  <si>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</si>
  <si>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</si>
  <si>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</si>
  <si>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</si>
  <si>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</si>
  <si>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</si>
  <si>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</si>
  <si>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</si>
  <si>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</si>
  <si>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</si>
  <si>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</si>
  <si>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</si>
  <si>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</si>
  <si>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</si>
  <si>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</si>
  <si>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</si>
  <si>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</si>
  <si>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</si>
  <si>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</si>
  <si>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</si>
  <si>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</si>
  <si>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</si>
  <si>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</si>
  <si>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</si>
  <si>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</si>
  <si>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</si>
  <si>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</si>
  <si>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</si>
  <si>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</si>
  <si>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</si>
  <si>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</si>
  <si>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</si>
  <si>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</si>
  <si>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</si>
  <si>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</si>
  <si>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</si>
  <si>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</si>
  <si>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</si>
  <si>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</si>
  <si>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</si>
  <si>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</si>
  <si>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</si>
  <si>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</si>
  <si>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</si>
  <si>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</si>
  <si>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</si>
  <si>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</si>
  <si>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</si>
  <si>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</si>
  <si>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</si>
  <si>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</si>
  <si>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</si>
  <si>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</si>
  <si>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</si>
  <si>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</si>
  <si>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</si>
  <si>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</si>
  <si>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</si>
  <si>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</si>
  <si>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</si>
  <si>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</si>
  <si>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</si>
  <si>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</si>
  <si>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</si>
  <si>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</si>
  <si>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</si>
  <si>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</si>
  <si>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</si>
  <si>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</si>
  <si>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</si>
  <si>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</si>
  <si>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</si>
  <si>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</si>
  <si>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</si>
  <si>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</si>
  <si>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</si>
  <si>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</si>
  <si>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</si>
  <si>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</si>
  <si>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</si>
  <si>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</si>
  <si>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</si>
  <si>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</si>
  <si>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</si>
  <si>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</si>
  <si>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</si>
  <si>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</si>
  <si>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</si>
  <si>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</si>
  <si>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</si>
  <si>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</si>
  <si>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</si>
  <si>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</si>
  <si>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</si>
  <si>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</si>
  <si>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</si>
  <si>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</si>
  <si>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</si>
  <si>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</si>
  <si>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</si>
  <si>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</si>
  <si>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</si>
  <si>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</si>
  <si>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</si>
  <si>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</si>
  <si>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</si>
  <si>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</si>
  <si>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</si>
  <si>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</si>
  <si>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</si>
  <si>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</si>
  <si>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</si>
  <si>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</si>
  <si>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</si>
  <si>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</si>
  <si>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</si>
  <si>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</si>
  <si>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</si>
  <si>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</si>
  <si>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</si>
  <si>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</si>
  <si>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</si>
  <si>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</si>
  <si>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</si>
  <si>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</si>
  <si>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</si>
  <si>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</si>
  <si>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</si>
  <si>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</si>
  <si>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</si>
  <si>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</si>
  <si>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</si>
  <si>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</si>
  <si>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</si>
  <si>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</si>
  <si>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</si>
  <si>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</si>
  <si>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</si>
  <si>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</si>
  <si>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</si>
  <si>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</si>
  <si>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</si>
  <si>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</si>
  <si>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</si>
  <si>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</si>
  <si>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</si>
  <si>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</si>
  <si>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</si>
  <si>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</si>
  <si>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</si>
  <si>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</si>
  <si>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</si>
  <si>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</si>
  <si>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</si>
  <si>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</si>
  <si>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</si>
  <si>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</si>
  <si>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</si>
  <si>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</si>
  <si>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</si>
  <si>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</si>
  <si>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</si>
  <si>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</si>
  <si>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</si>
  <si>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</si>
  <si>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</si>
  <si>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</si>
  <si>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</si>
  <si>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</si>
  <si>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</si>
  <si>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</si>
  <si>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</si>
  <si>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</si>
  <si>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</si>
  <si>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</si>
  <si>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</si>
  <si>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</si>
  <si>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</si>
  <si>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</si>
  <si>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</si>
  <si>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</si>
  <si>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</si>
  <si>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</si>
  <si>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</si>
  <si>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</si>
  <si>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</si>
  <si>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</si>
  <si>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</si>
  <si>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</si>
  <si>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</si>
  <si>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</si>
  <si>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</si>
  <si>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</si>
  <si>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</si>
  <si>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</si>
  <si>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</si>
  <si>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</si>
  <si>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</si>
  <si>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</si>
  <si>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</si>
  <si>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</si>
  <si>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</si>
  <si>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</si>
  <si>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</si>
  <si>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</si>
  <si>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</si>
  <si>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</si>
  <si>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</si>
  <si>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</si>
  <si>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</si>
  <si>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</si>
  <si>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</si>
  <si>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</si>
  <si>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</si>
  <si>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</si>
  <si>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</si>
  <si>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</si>
  <si>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</si>
  <si>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</si>
  <si>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</si>
  <si>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</si>
  <si>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</si>
  <si>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</si>
  <si>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</si>
  <si>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</si>
  <si>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</si>
  <si>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</si>
  <si>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</si>
  <si>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</si>
  <si>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</si>
  <si>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</si>
  <si>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</si>
  <si>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</si>
  <si>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</si>
  <si>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</si>
  <si>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</si>
  <si>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</si>
  <si>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</si>
  <si>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</si>
  <si>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</si>
  <si>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</si>
  <si>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</si>
  <si>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</si>
  <si>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</si>
  <si>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</si>
  <si>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</si>
  <si>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</si>
  <si>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</si>
  <si>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</si>
  <si>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</si>
  <si>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</si>
  <si>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</si>
  <si>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</si>
  <si>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</si>
  <si>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</si>
  <si>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</si>
  <si>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</si>
  <si>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</si>
  <si>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Pivot table tutorials and tips, with comments and questions</t>
  </si>
  <si>
    <t>Excel Pivot Tables Blog</t>
  </si>
  <si>
    <t>Contextures Excel Blog</t>
  </si>
  <si>
    <t>Hundreds of tutorials, tips and sample files</t>
  </si>
  <si>
    <t>Contextures Excel Tips Website</t>
  </si>
  <si>
    <t>Contextures Excel Newsletter</t>
  </si>
  <si>
    <t>Contextures Sites &amp; News</t>
  </si>
  <si>
    <t>Contextures Recommends</t>
  </si>
  <si>
    <t>Related tutorials</t>
  </si>
  <si>
    <t>HtIn</t>
  </si>
  <si>
    <t>BMI</t>
  </si>
  <si>
    <t>BMI = weight in pounds / [height in inches x height in inches] x 703</t>
  </si>
  <si>
    <t>Downloaded From</t>
  </si>
  <si>
    <t>Sample Data for Excel</t>
  </si>
  <si>
    <t>Named Excel Tables</t>
  </si>
  <si>
    <t>Data Entry Tips</t>
  </si>
  <si>
    <t>More Excel Sample Files</t>
  </si>
  <si>
    <t>Notes</t>
  </si>
  <si>
    <t>Olympic Hockey Teams 2018 - Canada and USA - data to use for Excel testing</t>
  </si>
  <si>
    <t>Hockey Player Data Analysis</t>
  </si>
  <si>
    <t>This data was used in my blog post: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</si>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</sst>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/>
    <xf numFmtId="0" fontId="1" fillId="0" borderId="0" xfId="1" applyAlignment="1" applyProtection="1"/>
    <xf numFmtId="0" fontId="4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 indent="2"/>
    </xf>
    <xf numFmtId="0" fontId="2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A1035395-E786-4C6C-BF17-D71664DE2190}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BAF38-4625-47C8-A3B5-A00EED6B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97" totalsRowShown="0">
  <autoFilter ref="A1:O97" xr:uid="{00000000-0009-0000-0100-000003000000}"/>
  <sortState xmlns:xlrd2="http://schemas.microsoft.com/office/spreadsheetml/2017/richdata2" ref="A2:N97">
    <sortCondition ref="A2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ntexturesblog.com/archives/2018/03/01/hockey-player-data-analysis-in-excel/" TargetMode="External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E50-EE5A-447F-A499-A7317590A427}">
  <sheetPr codeName="Sheet1"/>
  <dimension ref="B1:D15"/>
  <sheetViews>
    <sheetView showGridLines="0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4" ht="7.5" customHeight="1" x14ac:dyDescent="0.3"/>
    <row r="4" spans="2:4" ht="9.75" customHeight="1" x14ac:dyDescent="0.3"/>
    <row r="5" spans="2:4" ht="15.6" x14ac:dyDescent="0.3">
      <c r="C5" s="9" t="s">
        <v>330</v>
      </c>
    </row>
    <row r="6" spans="2:4" x14ac:dyDescent="0.3">
      <c r="B6" s="3"/>
      <c r="C6" s="8" t="s">
        <v>331</v>
      </c>
    </row>
    <row r="7" spans="2:4" ht="9.75" customHeight="1" x14ac:dyDescent="0.3">
      <c r="B7" s="3"/>
    </row>
    <row r="8" spans="2:4" ht="15.6" x14ac:dyDescent="0.3">
      <c r="B8" s="3"/>
      <c r="C8" s="9" t="s">
        <v>326</v>
      </c>
    </row>
    <row r="9" spans="2:4" x14ac:dyDescent="0.3">
      <c r="B9" s="3"/>
      <c r="C9" s="8" t="s">
        <v>332</v>
      </c>
    </row>
    <row r="10" spans="2:4" x14ac:dyDescent="0.3">
      <c r="B10" s="3"/>
      <c r="C10" s="13" t="s">
        <v>333</v>
      </c>
    </row>
    <row r="11" spans="2:4" x14ac:dyDescent="0.3">
      <c r="C11" s="13" t="s">
        <v>334</v>
      </c>
    </row>
    <row r="12" spans="2:4" ht="9.75" customHeight="1" x14ac:dyDescent="0.3">
      <c r="B12" s="3"/>
    </row>
    <row r="13" spans="2:4" ht="15.6" x14ac:dyDescent="0.3">
      <c r="C13" s="9" t="s">
        <v>335</v>
      </c>
    </row>
    <row r="14" spans="2:4" x14ac:dyDescent="0.3">
      <c r="C14" t="s">
        <v>336</v>
      </c>
    </row>
    <row r="15" spans="2:4" x14ac:dyDescent="0.3">
      <c r="C15" s="14" t="s">
        <v>338</v>
      </c>
      <c r="D15" s="7" t="s">
        <v>337</v>
      </c>
    </row>
  </sheetData>
  <hyperlinks>
    <hyperlink ref="C6" r:id="rId1" xr:uid="{EBCD5094-73DD-44B4-8947-78AD31DCBE31}"/>
    <hyperlink ref="C9" r:id="rId2" xr:uid="{A6C1D304-5BF7-478F-953B-594C71024A5E}"/>
    <hyperlink ref="C10" r:id="rId3" location="numberdate" xr:uid="{117906D5-CE23-4BEE-8E55-B9FD9AC4309A}"/>
    <hyperlink ref="C11" r:id="rId4" xr:uid="{F7A6648A-A52B-45C3-9F38-48A4B274D7FA}"/>
    <hyperlink ref="D15" r:id="rId5" xr:uid="{EDFDF49D-F1EF-41CE-9E34-0FD07E7E154F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7"/>
  <sheetViews>
    <sheetView showGridLines="0" tabSelected="1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8.33203125" bestFit="1" customWidth="1"/>
    <col min="2" max="3" width="12.5546875" customWidth="1"/>
    <col min="4" max="5" width="12.6640625" customWidth="1"/>
    <col min="6" max="6" width="6.6640625" customWidth="1"/>
    <col min="7" max="7" width="7.109375" style="4" customWidth="1"/>
    <col min="8" max="8" width="10.6640625" bestFit="1" customWidth="1"/>
    <col min="9" max="9" width="15.5546875" style="4" bestFit="1" customWidth="1"/>
    <col min="10" max="10" width="7.33203125" style="2" bestFit="1" customWidth="1"/>
    <col min="11" max="11" width="8.44140625" bestFit="1" customWidth="1"/>
    <col min="12" max="12" width="6.88671875" customWidth="1"/>
    <col min="13" max="13" width="8.33203125" style="4" customWidth="1"/>
    <col min="14" max="14" width="7.33203125" style="4" customWidth="1"/>
    <col min="15" max="15" width="7.88671875" customWidth="1"/>
    <col min="16" max="16" width="8.33203125" style="4" customWidth="1"/>
    <col min="17" max="17" width="8.88671875" bestFit="1" customWidth="1"/>
  </cols>
  <sheetData>
    <row r="1" spans="1:16" x14ac:dyDescent="0.3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s="4" t="s">
        <v>164</v>
      </c>
      <c r="H1" t="s">
        <v>148</v>
      </c>
      <c r="I1" t="s">
        <v>149</v>
      </c>
      <c r="J1" t="s">
        <v>265</v>
      </c>
      <c r="K1" t="s">
        <v>165</v>
      </c>
      <c r="L1" s="5" t="s">
        <v>304</v>
      </c>
      <c r="M1" s="4" t="s">
        <v>303</v>
      </c>
      <c r="N1" s="6" t="s">
        <v>327</v>
      </c>
      <c r="O1" s="6" t="s">
        <v>328</v>
      </c>
      <c r="P1"/>
    </row>
    <row r="2" spans="1:16" x14ac:dyDescent="0.3">
      <c r="A2">
        <v>1</v>
      </c>
      <c r="B2" t="s">
        <v>0</v>
      </c>
      <c r="C2" t="s">
        <v>219</v>
      </c>
      <c r="D2" t="s">
        <v>25</v>
      </c>
      <c r="E2" t="s">
        <v>217</v>
      </c>
      <c r="F2">
        <v>148</v>
      </c>
      <c r="G2" s="4" t="s">
        <v>218</v>
      </c>
      <c r="H2" s="1">
        <v>31820</v>
      </c>
      <c r="I2" t="s">
        <v>266</v>
      </c>
      <c r="J2" t="s">
        <v>310</v>
      </c>
      <c r="K2" t="s">
        <v>14</v>
      </c>
      <c r="L2" s="11">
        <f ca="1">DATEDIF(Table3[[#This Row],[DOB]],TODAY(),"y")</f>
        <v>35</v>
      </c>
      <c r="M2" s="10">
        <f>SUM(LEFT(Table3[[#This Row],[Height]],1), RIGHT(Table3[[#This Row],[Height]], LEN(Table3[[#This Row],[Height]])-2)/12)</f>
        <v>5.583333333333333</v>
      </c>
      <c r="N2" s="10">
        <f>Table3[[#This Row],[HeightFt]]*12</f>
        <v>67</v>
      </c>
      <c r="O2" s="12">
        <f>ROUND(Table3[[#This Row],[Weight]]/(Table3[[#This Row],[HtIn]]*Table3[[#This Row],[HtIn]])*703,0)</f>
        <v>23</v>
      </c>
      <c r="P2"/>
    </row>
    <row r="3" spans="1:16" x14ac:dyDescent="0.3">
      <c r="A3">
        <v>2</v>
      </c>
      <c r="B3" t="s">
        <v>0</v>
      </c>
      <c r="C3" t="s">
        <v>219</v>
      </c>
      <c r="D3" t="s">
        <v>220</v>
      </c>
      <c r="E3" t="s">
        <v>221</v>
      </c>
      <c r="F3">
        <v>148</v>
      </c>
      <c r="G3" s="4" t="s">
        <v>174</v>
      </c>
      <c r="H3" s="1">
        <v>32775</v>
      </c>
      <c r="I3" t="s">
        <v>267</v>
      </c>
      <c r="J3" t="s">
        <v>310</v>
      </c>
      <c r="K3" t="s">
        <v>14</v>
      </c>
      <c r="L3" s="11">
        <f ca="1">DATEDIF(Table3[[#This Row],[DOB]],TODAY(),"y")</f>
        <v>33</v>
      </c>
      <c r="M3" s="10">
        <f>SUM(LEFT(Table3[[#This Row],[Height]],1), RIGHT(Table3[[#This Row],[Height]], LEN(Table3[[#This Row],[Height]])-2)/12)</f>
        <v>5.75</v>
      </c>
      <c r="N3" s="10">
        <f>Table3[[#This Row],[HeightFt]]*12</f>
        <v>69</v>
      </c>
      <c r="O3" s="12">
        <f>ROUND(Table3[[#This Row],[Weight]]/(Table3[[#This Row],[HtIn]]*Table3[[#This Row],[HtIn]])*703,0)</f>
        <v>22</v>
      </c>
      <c r="P3"/>
    </row>
    <row r="4" spans="1:16" x14ac:dyDescent="0.3">
      <c r="A4">
        <v>3</v>
      </c>
      <c r="B4" t="s">
        <v>0</v>
      </c>
      <c r="C4" t="s">
        <v>219</v>
      </c>
      <c r="D4" t="s">
        <v>223</v>
      </c>
      <c r="E4" t="s">
        <v>224</v>
      </c>
      <c r="F4">
        <v>156</v>
      </c>
      <c r="G4" s="4" t="s">
        <v>209</v>
      </c>
      <c r="H4" s="1">
        <v>34459</v>
      </c>
      <c r="I4" t="s">
        <v>268</v>
      </c>
      <c r="J4" t="s">
        <v>310</v>
      </c>
      <c r="K4" t="s">
        <v>14</v>
      </c>
      <c r="L4" s="11">
        <f ca="1">DATEDIF(Table3[[#This Row],[DOB]],TODAY(),"y")</f>
        <v>28</v>
      </c>
      <c r="M4" s="10">
        <f>SUM(LEFT(Table3[[#This Row],[Height]],1), RIGHT(Table3[[#This Row],[Height]], LEN(Table3[[#This Row],[Height]])-2)/12)</f>
        <v>5.833333333333333</v>
      </c>
      <c r="N4" s="10">
        <f>Table3[[#This Row],[HeightFt]]*12</f>
        <v>70</v>
      </c>
      <c r="O4" s="12">
        <f>ROUND(Table3[[#This Row],[Weight]]/(Table3[[#This Row],[HtIn]]*Table3[[#This Row],[HtIn]])*703,0)</f>
        <v>22</v>
      </c>
      <c r="P4"/>
    </row>
    <row r="5" spans="1:16" x14ac:dyDescent="0.3">
      <c r="A5">
        <v>4</v>
      </c>
      <c r="B5" t="s">
        <v>0</v>
      </c>
      <c r="C5" t="s">
        <v>219</v>
      </c>
      <c r="D5" t="s">
        <v>225</v>
      </c>
      <c r="E5" t="s">
        <v>226</v>
      </c>
      <c r="F5">
        <v>172</v>
      </c>
      <c r="G5" s="4" t="s">
        <v>209</v>
      </c>
      <c r="H5" s="1">
        <v>32674</v>
      </c>
      <c r="I5" t="s">
        <v>269</v>
      </c>
      <c r="J5" t="s">
        <v>310</v>
      </c>
      <c r="K5" t="s">
        <v>14</v>
      </c>
      <c r="L5" s="11">
        <f ca="1">DATEDIF(Table3[[#This Row],[DOB]],TODAY(),"y")</f>
        <v>33</v>
      </c>
      <c r="M5" s="10">
        <f>SUM(LEFT(Table3[[#This Row],[Height]],1), RIGHT(Table3[[#This Row],[Height]], LEN(Table3[[#This Row],[Height]])-2)/12)</f>
        <v>5.833333333333333</v>
      </c>
      <c r="N5" s="10">
        <f>Table3[[#This Row],[HeightFt]]*12</f>
        <v>70</v>
      </c>
      <c r="O5" s="12">
        <f>ROUND(Table3[[#This Row],[Weight]]/(Table3[[#This Row],[HtIn]]*Table3[[#This Row],[HtIn]])*703,0)</f>
        <v>25</v>
      </c>
      <c r="P5"/>
    </row>
    <row r="6" spans="1:16" x14ac:dyDescent="0.3">
      <c r="A6">
        <v>5</v>
      </c>
      <c r="B6" t="s">
        <v>0</v>
      </c>
      <c r="C6" t="s">
        <v>219</v>
      </c>
      <c r="D6" t="s">
        <v>227</v>
      </c>
      <c r="E6" t="s">
        <v>228</v>
      </c>
      <c r="F6">
        <v>144</v>
      </c>
      <c r="G6" s="4" t="s">
        <v>229</v>
      </c>
      <c r="H6" s="1">
        <v>33670</v>
      </c>
      <c r="I6" t="s">
        <v>270</v>
      </c>
      <c r="J6" t="s">
        <v>311</v>
      </c>
      <c r="K6" t="s">
        <v>14</v>
      </c>
      <c r="L6" s="11">
        <f ca="1">DATEDIF(Table3[[#This Row],[DOB]],TODAY(),"y")</f>
        <v>30</v>
      </c>
      <c r="M6" s="10">
        <f>SUM(LEFT(Table3[[#This Row],[Height]],1), RIGHT(Table3[[#This Row],[Height]], LEN(Table3[[#This Row],[Height]])-2)/12)</f>
        <v>5.416666666666667</v>
      </c>
      <c r="N6" s="10">
        <f>Table3[[#This Row],[HeightFt]]*12</f>
        <v>65</v>
      </c>
      <c r="O6" s="12">
        <f>ROUND(Table3[[#This Row],[Weight]]/(Table3[[#This Row],[HtIn]]*Table3[[#This Row],[HtIn]])*703,0)</f>
        <v>24</v>
      </c>
      <c r="P6"/>
    </row>
    <row r="7" spans="1:16" x14ac:dyDescent="0.3">
      <c r="A7">
        <v>6</v>
      </c>
      <c r="B7" t="s">
        <v>0</v>
      </c>
      <c r="C7" t="s">
        <v>219</v>
      </c>
      <c r="D7" t="s">
        <v>230</v>
      </c>
      <c r="E7" t="s">
        <v>231</v>
      </c>
      <c r="F7">
        <v>159</v>
      </c>
      <c r="G7" s="4" t="s">
        <v>232</v>
      </c>
      <c r="H7" s="1">
        <v>33610</v>
      </c>
      <c r="I7" t="s">
        <v>271</v>
      </c>
      <c r="J7" t="s">
        <v>312</v>
      </c>
      <c r="K7" t="s">
        <v>14</v>
      </c>
      <c r="L7" s="11">
        <f ca="1">DATEDIF(Table3[[#This Row],[DOB]],TODAY(),"y")</f>
        <v>30</v>
      </c>
      <c r="M7" s="10">
        <f>SUM(LEFT(Table3[[#This Row],[Height]],1), RIGHT(Table3[[#This Row],[Height]], LEN(Table3[[#This Row],[Height]])-2)/12)</f>
        <v>5.5</v>
      </c>
      <c r="N7" s="10">
        <f>Table3[[#This Row],[HeightFt]]*12</f>
        <v>66</v>
      </c>
      <c r="O7" s="12">
        <f>ROUND(Table3[[#This Row],[Weight]]/(Table3[[#This Row],[HtIn]]*Table3[[#This Row],[HtIn]])*703,0)</f>
        <v>26</v>
      </c>
      <c r="P7"/>
    </row>
    <row r="8" spans="1:16" x14ac:dyDescent="0.3">
      <c r="A8">
        <v>7</v>
      </c>
      <c r="B8" t="s">
        <v>0</v>
      </c>
      <c r="C8" t="s">
        <v>219</v>
      </c>
      <c r="D8" t="s">
        <v>233</v>
      </c>
      <c r="E8" t="s">
        <v>234</v>
      </c>
      <c r="F8">
        <v>150</v>
      </c>
      <c r="G8" s="4" t="s">
        <v>179</v>
      </c>
      <c r="H8" s="1">
        <v>33121</v>
      </c>
      <c r="I8" t="s">
        <v>272</v>
      </c>
      <c r="J8" t="s">
        <v>313</v>
      </c>
      <c r="K8" t="s">
        <v>14</v>
      </c>
      <c r="L8" s="11">
        <f ca="1">DATEDIF(Table3[[#This Row],[DOB]],TODAY(),"y")</f>
        <v>32</v>
      </c>
      <c r="M8" s="10">
        <f>SUM(LEFT(Table3[[#This Row],[Height]],1), RIGHT(Table3[[#This Row],[Height]], LEN(Table3[[#This Row],[Height]])-2)/12)</f>
        <v>5.666666666666667</v>
      </c>
      <c r="N8" s="10">
        <f>Table3[[#This Row],[HeightFt]]*12</f>
        <v>68</v>
      </c>
      <c r="O8" s="12">
        <f>ROUND(Table3[[#This Row],[Weight]]/(Table3[[#This Row],[HtIn]]*Table3[[#This Row],[HtIn]])*703,0)</f>
        <v>23</v>
      </c>
      <c r="P8"/>
    </row>
    <row r="9" spans="1:16" x14ac:dyDescent="0.3">
      <c r="A9">
        <v>8</v>
      </c>
      <c r="B9" t="s">
        <v>0</v>
      </c>
      <c r="C9" t="s">
        <v>219</v>
      </c>
      <c r="D9" t="s">
        <v>235</v>
      </c>
      <c r="E9" t="s">
        <v>236</v>
      </c>
      <c r="F9">
        <v>156</v>
      </c>
      <c r="G9" s="4" t="s">
        <v>174</v>
      </c>
      <c r="H9" s="1">
        <v>33362</v>
      </c>
      <c r="I9" t="s">
        <v>273</v>
      </c>
      <c r="J9" t="s">
        <v>310</v>
      </c>
      <c r="K9" t="s">
        <v>14</v>
      </c>
      <c r="L9" s="11">
        <f ca="1">DATEDIF(Table3[[#This Row],[DOB]],TODAY(),"y")</f>
        <v>31</v>
      </c>
      <c r="M9" s="10">
        <f>SUM(LEFT(Table3[[#This Row],[Height]],1), RIGHT(Table3[[#This Row],[Height]], LEN(Table3[[#This Row],[Height]])-2)/12)</f>
        <v>5.75</v>
      </c>
      <c r="N9" s="10">
        <f>Table3[[#This Row],[HeightFt]]*12</f>
        <v>69</v>
      </c>
      <c r="O9" s="12">
        <f>ROUND(Table3[[#This Row],[Weight]]/(Table3[[#This Row],[HtIn]]*Table3[[#This Row],[HtIn]])*703,0)</f>
        <v>23</v>
      </c>
      <c r="P9"/>
    </row>
    <row r="10" spans="1:16" x14ac:dyDescent="0.3">
      <c r="A10">
        <v>9</v>
      </c>
      <c r="B10" t="s">
        <v>0</v>
      </c>
      <c r="C10" t="s">
        <v>219</v>
      </c>
      <c r="D10" t="s">
        <v>237</v>
      </c>
      <c r="E10" t="s">
        <v>238</v>
      </c>
      <c r="F10">
        <v>140</v>
      </c>
      <c r="G10" s="4" t="s">
        <v>179</v>
      </c>
      <c r="H10" s="1">
        <v>34703</v>
      </c>
      <c r="I10" t="s">
        <v>274</v>
      </c>
      <c r="J10" t="s">
        <v>310</v>
      </c>
      <c r="K10" t="s">
        <v>14</v>
      </c>
      <c r="L10" s="11">
        <f ca="1">DATEDIF(Table3[[#This Row],[DOB]],TODAY(),"y")</f>
        <v>27</v>
      </c>
      <c r="M10" s="10">
        <f>SUM(LEFT(Table3[[#This Row],[Height]],1), RIGHT(Table3[[#This Row],[Height]], LEN(Table3[[#This Row],[Height]])-2)/12)</f>
        <v>5.666666666666667</v>
      </c>
      <c r="N10" s="10">
        <f>Table3[[#This Row],[HeightFt]]*12</f>
        <v>68</v>
      </c>
      <c r="O10" s="12">
        <f>ROUND(Table3[[#This Row],[Weight]]/(Table3[[#This Row],[HtIn]]*Table3[[#This Row],[HtIn]])*703,0)</f>
        <v>21</v>
      </c>
      <c r="P10"/>
    </row>
    <row r="11" spans="1:16" x14ac:dyDescent="0.3">
      <c r="A11">
        <v>10</v>
      </c>
      <c r="B11" t="s">
        <v>0</v>
      </c>
      <c r="C11" t="s">
        <v>219</v>
      </c>
      <c r="D11" t="s">
        <v>72</v>
      </c>
      <c r="E11" t="s">
        <v>239</v>
      </c>
      <c r="F11">
        <v>170</v>
      </c>
      <c r="G11" s="4" t="s">
        <v>218</v>
      </c>
      <c r="H11" s="1">
        <v>32300</v>
      </c>
      <c r="I11" t="s">
        <v>275</v>
      </c>
      <c r="J11" t="s">
        <v>310</v>
      </c>
      <c r="K11" t="s">
        <v>14</v>
      </c>
      <c r="L11" s="11">
        <f ca="1">DATEDIF(Table3[[#This Row],[DOB]],TODAY(),"y")</f>
        <v>34</v>
      </c>
      <c r="M11" s="10">
        <f>SUM(LEFT(Table3[[#This Row],[Height]],1), RIGHT(Table3[[#This Row],[Height]], LEN(Table3[[#This Row],[Height]])-2)/12)</f>
        <v>5.583333333333333</v>
      </c>
      <c r="N11" s="10">
        <f>Table3[[#This Row],[HeightFt]]*12</f>
        <v>67</v>
      </c>
      <c r="O11" s="12">
        <f>ROUND(Table3[[#This Row],[Weight]]/(Table3[[#This Row],[HtIn]]*Table3[[#This Row],[HtIn]])*703,0)</f>
        <v>27</v>
      </c>
      <c r="P11"/>
    </row>
    <row r="12" spans="1:16" x14ac:dyDescent="0.3">
      <c r="A12">
        <v>11</v>
      </c>
      <c r="B12" t="s">
        <v>0</v>
      </c>
      <c r="C12" t="s">
        <v>219</v>
      </c>
      <c r="D12" t="s">
        <v>240</v>
      </c>
      <c r="E12" t="s">
        <v>241</v>
      </c>
      <c r="F12">
        <v>180</v>
      </c>
      <c r="G12" s="4" t="s">
        <v>209</v>
      </c>
      <c r="H12" s="1">
        <v>33163</v>
      </c>
      <c r="I12" t="s">
        <v>276</v>
      </c>
      <c r="J12" t="s">
        <v>310</v>
      </c>
      <c r="K12" t="s">
        <v>14</v>
      </c>
      <c r="L12" s="11">
        <f ca="1">DATEDIF(Table3[[#This Row],[DOB]],TODAY(),"y")</f>
        <v>32</v>
      </c>
      <c r="M12" s="10">
        <f>SUM(LEFT(Table3[[#This Row],[Height]],1), RIGHT(Table3[[#This Row],[Height]], LEN(Table3[[#This Row],[Height]])-2)/12)</f>
        <v>5.833333333333333</v>
      </c>
      <c r="N12" s="10">
        <f>Table3[[#This Row],[HeightFt]]*12</f>
        <v>70</v>
      </c>
      <c r="O12" s="12">
        <f>ROUND(Table3[[#This Row],[Weight]]/(Table3[[#This Row],[HtIn]]*Table3[[#This Row],[HtIn]])*703,0)</f>
        <v>26</v>
      </c>
      <c r="P12"/>
    </row>
    <row r="13" spans="1:16" x14ac:dyDescent="0.3">
      <c r="A13">
        <v>12</v>
      </c>
      <c r="B13" t="s">
        <v>0</v>
      </c>
      <c r="C13" t="s">
        <v>219</v>
      </c>
      <c r="D13" t="s">
        <v>62</v>
      </c>
      <c r="E13" t="s">
        <v>243</v>
      </c>
      <c r="F13">
        <v>130</v>
      </c>
      <c r="G13" s="4" t="s">
        <v>218</v>
      </c>
      <c r="H13" s="1">
        <v>35031</v>
      </c>
      <c r="I13" t="s">
        <v>277</v>
      </c>
      <c r="J13" t="s">
        <v>314</v>
      </c>
      <c r="K13" t="s">
        <v>14</v>
      </c>
      <c r="L13" s="11">
        <f ca="1">DATEDIF(Table3[[#This Row],[DOB]],TODAY(),"y")</f>
        <v>27</v>
      </c>
      <c r="M13" s="10">
        <f>SUM(LEFT(Table3[[#This Row],[Height]],1), RIGHT(Table3[[#This Row],[Height]], LEN(Table3[[#This Row],[Height]])-2)/12)</f>
        <v>5.583333333333333</v>
      </c>
      <c r="N13" s="10">
        <f>Table3[[#This Row],[HeightFt]]*12</f>
        <v>67</v>
      </c>
      <c r="O13" s="12">
        <f>ROUND(Table3[[#This Row],[Weight]]/(Table3[[#This Row],[HtIn]]*Table3[[#This Row],[HtIn]])*703,0)</f>
        <v>20</v>
      </c>
      <c r="P13"/>
    </row>
    <row r="14" spans="1:16" x14ac:dyDescent="0.3">
      <c r="A14">
        <v>13</v>
      </c>
      <c r="B14" t="s">
        <v>0</v>
      </c>
      <c r="C14" t="s">
        <v>219</v>
      </c>
      <c r="D14" t="s">
        <v>244</v>
      </c>
      <c r="E14" t="s">
        <v>214</v>
      </c>
      <c r="F14">
        <v>160</v>
      </c>
      <c r="G14" s="4" t="s">
        <v>218</v>
      </c>
      <c r="H14" s="1">
        <v>33325</v>
      </c>
      <c r="I14" t="s">
        <v>278</v>
      </c>
      <c r="J14" t="s">
        <v>312</v>
      </c>
      <c r="K14" t="s">
        <v>14</v>
      </c>
      <c r="L14" s="11">
        <f ca="1">DATEDIF(Table3[[#This Row],[DOB]],TODAY(),"y")</f>
        <v>31</v>
      </c>
      <c r="M14" s="10">
        <f>SUM(LEFT(Table3[[#This Row],[Height]],1), RIGHT(Table3[[#This Row],[Height]], LEN(Table3[[#This Row],[Height]])-2)/12)</f>
        <v>5.583333333333333</v>
      </c>
      <c r="N14" s="10">
        <f>Table3[[#This Row],[HeightFt]]*12</f>
        <v>67</v>
      </c>
      <c r="O14" s="12">
        <f>ROUND(Table3[[#This Row],[Weight]]/(Table3[[#This Row],[HtIn]]*Table3[[#This Row],[HtIn]])*703,0)</f>
        <v>25</v>
      </c>
      <c r="P14"/>
    </row>
    <row r="15" spans="1:16" x14ac:dyDescent="0.3">
      <c r="A15">
        <v>14</v>
      </c>
      <c r="B15" t="s">
        <v>0</v>
      </c>
      <c r="C15" t="s">
        <v>219</v>
      </c>
      <c r="D15" t="s">
        <v>246</v>
      </c>
      <c r="E15" t="s">
        <v>247</v>
      </c>
      <c r="F15">
        <v>155</v>
      </c>
      <c r="G15" s="4" t="s">
        <v>218</v>
      </c>
      <c r="H15" s="1">
        <v>34165</v>
      </c>
      <c r="I15" t="s">
        <v>279</v>
      </c>
      <c r="J15" t="s">
        <v>311</v>
      </c>
      <c r="K15" t="s">
        <v>14</v>
      </c>
      <c r="L15" s="11">
        <f ca="1">DATEDIF(Table3[[#This Row],[DOB]],TODAY(),"y")</f>
        <v>29</v>
      </c>
      <c r="M15" s="10">
        <f>SUM(LEFT(Table3[[#This Row],[Height]],1), RIGHT(Table3[[#This Row],[Height]], LEN(Table3[[#This Row],[Height]])-2)/12)</f>
        <v>5.583333333333333</v>
      </c>
      <c r="N15" s="10">
        <f>Table3[[#This Row],[HeightFt]]*12</f>
        <v>67</v>
      </c>
      <c r="O15" s="12">
        <f>ROUND(Table3[[#This Row],[Weight]]/(Table3[[#This Row],[HtIn]]*Table3[[#This Row],[HtIn]])*703,0)</f>
        <v>24</v>
      </c>
      <c r="P15"/>
    </row>
    <row r="16" spans="1:16" x14ac:dyDescent="0.3">
      <c r="A16">
        <v>15</v>
      </c>
      <c r="B16" t="s">
        <v>0</v>
      </c>
      <c r="C16" t="s">
        <v>219</v>
      </c>
      <c r="D16" t="s">
        <v>46</v>
      </c>
      <c r="E16" t="s">
        <v>248</v>
      </c>
      <c r="F16">
        <v>139</v>
      </c>
      <c r="G16" s="4" t="s">
        <v>232</v>
      </c>
      <c r="H16" s="1">
        <v>32282</v>
      </c>
      <c r="I16" t="s">
        <v>280</v>
      </c>
      <c r="J16" t="s">
        <v>313</v>
      </c>
      <c r="K16" t="s">
        <v>315</v>
      </c>
      <c r="L16" s="11">
        <f ca="1">DATEDIF(Table3[[#This Row],[DOB]],TODAY(),"y")</f>
        <v>34</v>
      </c>
      <c r="M16" s="10">
        <f>SUM(LEFT(Table3[[#This Row],[Height]],1), RIGHT(Table3[[#This Row],[Height]], LEN(Table3[[#This Row],[Height]])-2)/12)</f>
        <v>5.5</v>
      </c>
      <c r="N16" s="10">
        <f>Table3[[#This Row],[HeightFt]]*12</f>
        <v>66</v>
      </c>
      <c r="O16" s="12">
        <f>ROUND(Table3[[#This Row],[Weight]]/(Table3[[#This Row],[HtIn]]*Table3[[#This Row],[HtIn]])*703,0)</f>
        <v>22</v>
      </c>
      <c r="P16"/>
    </row>
    <row r="17" spans="1:16" x14ac:dyDescent="0.3">
      <c r="A17">
        <v>16</v>
      </c>
      <c r="B17" t="s">
        <v>0</v>
      </c>
      <c r="C17" t="s">
        <v>219</v>
      </c>
      <c r="D17" t="s">
        <v>249</v>
      </c>
      <c r="E17" t="s">
        <v>250</v>
      </c>
      <c r="F17">
        <v>180</v>
      </c>
      <c r="G17" s="4" t="s">
        <v>232</v>
      </c>
      <c r="H17" s="1">
        <v>33888</v>
      </c>
      <c r="I17" t="s">
        <v>281</v>
      </c>
      <c r="J17" t="s">
        <v>313</v>
      </c>
      <c r="K17" t="s">
        <v>315</v>
      </c>
      <c r="L17" s="11">
        <f ca="1">DATEDIF(Table3[[#This Row],[DOB]],TODAY(),"y")</f>
        <v>30</v>
      </c>
      <c r="M17" s="10">
        <f>SUM(LEFT(Table3[[#This Row],[Height]],1), RIGHT(Table3[[#This Row],[Height]], LEN(Table3[[#This Row],[Height]])-2)/12)</f>
        <v>5.5</v>
      </c>
      <c r="N17" s="10">
        <f>Table3[[#This Row],[HeightFt]]*12</f>
        <v>66</v>
      </c>
      <c r="O17" s="12">
        <f>ROUND(Table3[[#This Row],[Weight]]/(Table3[[#This Row],[HtIn]]*Table3[[#This Row],[HtIn]])*703,0)</f>
        <v>29</v>
      </c>
      <c r="P17"/>
    </row>
    <row r="18" spans="1:16" x14ac:dyDescent="0.3">
      <c r="A18">
        <v>17</v>
      </c>
      <c r="B18" t="s">
        <v>0</v>
      </c>
      <c r="C18" t="s">
        <v>219</v>
      </c>
      <c r="D18" t="s">
        <v>251</v>
      </c>
      <c r="E18" t="s">
        <v>252</v>
      </c>
      <c r="F18">
        <v>167</v>
      </c>
      <c r="G18" s="4" t="s">
        <v>179</v>
      </c>
      <c r="H18" s="1">
        <v>32975</v>
      </c>
      <c r="I18" t="s">
        <v>282</v>
      </c>
      <c r="J18" t="s">
        <v>312</v>
      </c>
      <c r="K18" t="s">
        <v>315</v>
      </c>
      <c r="L18" s="11">
        <f ca="1">DATEDIF(Table3[[#This Row],[DOB]],TODAY(),"y")</f>
        <v>32</v>
      </c>
      <c r="M18" s="10">
        <f>SUM(LEFT(Table3[[#This Row],[Height]],1), RIGHT(Table3[[#This Row],[Height]], LEN(Table3[[#This Row],[Height]])-2)/12)</f>
        <v>5.666666666666667</v>
      </c>
      <c r="N18" s="10">
        <f>Table3[[#This Row],[HeightFt]]*12</f>
        <v>68</v>
      </c>
      <c r="O18" s="12">
        <f>ROUND(Table3[[#This Row],[Weight]]/(Table3[[#This Row],[HtIn]]*Table3[[#This Row],[HtIn]])*703,0)</f>
        <v>25</v>
      </c>
      <c r="P18"/>
    </row>
    <row r="19" spans="1:16" x14ac:dyDescent="0.3">
      <c r="A19">
        <v>18</v>
      </c>
      <c r="B19" t="s">
        <v>0</v>
      </c>
      <c r="C19" t="s">
        <v>219</v>
      </c>
      <c r="D19" t="s">
        <v>223</v>
      </c>
      <c r="E19" t="s">
        <v>253</v>
      </c>
      <c r="F19">
        <v>137</v>
      </c>
      <c r="G19" s="4" t="s">
        <v>254</v>
      </c>
      <c r="H19" s="1">
        <v>33268</v>
      </c>
      <c r="I19" t="s">
        <v>274</v>
      </c>
      <c r="J19" t="s">
        <v>310</v>
      </c>
      <c r="K19" t="s">
        <v>315</v>
      </c>
      <c r="L19" s="11">
        <f ca="1">DATEDIF(Table3[[#This Row],[DOB]],TODAY(),"y")</f>
        <v>31</v>
      </c>
      <c r="M19" s="10">
        <f>SUM(LEFT(Table3[[#This Row],[Height]],1), RIGHT(Table3[[#This Row],[Height]], LEN(Table3[[#This Row],[Height]])-2)/12)</f>
        <v>5.333333333333333</v>
      </c>
      <c r="N19" s="10">
        <f>Table3[[#This Row],[HeightFt]]*12</f>
        <v>64</v>
      </c>
      <c r="O19" s="12">
        <f>ROUND(Table3[[#This Row],[Weight]]/(Table3[[#This Row],[HtIn]]*Table3[[#This Row],[HtIn]])*703,0)</f>
        <v>24</v>
      </c>
      <c r="P19"/>
    </row>
    <row r="20" spans="1:16" x14ac:dyDescent="0.3">
      <c r="A20">
        <v>19</v>
      </c>
      <c r="B20" t="s">
        <v>0</v>
      </c>
      <c r="C20" t="s">
        <v>219</v>
      </c>
      <c r="D20" t="s">
        <v>255</v>
      </c>
      <c r="E20" t="s">
        <v>256</v>
      </c>
      <c r="F20">
        <v>139</v>
      </c>
      <c r="G20" s="4" t="s">
        <v>174</v>
      </c>
      <c r="H20" s="1">
        <v>31051</v>
      </c>
      <c r="I20" t="s">
        <v>283</v>
      </c>
      <c r="J20" t="s">
        <v>316</v>
      </c>
      <c r="K20" t="s">
        <v>315</v>
      </c>
      <c r="L20" s="11">
        <f ca="1">DATEDIF(Table3[[#This Row],[DOB]],TODAY(),"y")</f>
        <v>37</v>
      </c>
      <c r="M20" s="10">
        <f>SUM(LEFT(Table3[[#This Row],[Height]],1), RIGHT(Table3[[#This Row],[Height]], LEN(Table3[[#This Row],[Height]])-2)/12)</f>
        <v>5.75</v>
      </c>
      <c r="N20" s="10">
        <f>Table3[[#This Row],[HeightFt]]*12</f>
        <v>69</v>
      </c>
      <c r="O20" s="12">
        <f>ROUND(Table3[[#This Row],[Weight]]/(Table3[[#This Row],[HtIn]]*Table3[[#This Row],[HtIn]])*703,0)</f>
        <v>21</v>
      </c>
      <c r="P20"/>
    </row>
    <row r="21" spans="1:16" x14ac:dyDescent="0.3">
      <c r="A21">
        <v>20</v>
      </c>
      <c r="B21" t="s">
        <v>0</v>
      </c>
      <c r="C21" t="s">
        <v>219</v>
      </c>
      <c r="D21" t="s">
        <v>257</v>
      </c>
      <c r="E21" t="s">
        <v>258</v>
      </c>
      <c r="F21">
        <v>144</v>
      </c>
      <c r="G21" s="4" t="s">
        <v>232</v>
      </c>
      <c r="H21" s="1">
        <v>34613</v>
      </c>
      <c r="I21" t="s">
        <v>30</v>
      </c>
      <c r="J21" t="s">
        <v>310</v>
      </c>
      <c r="K21" t="s">
        <v>315</v>
      </c>
      <c r="L21" s="11">
        <f ca="1">DATEDIF(Table3[[#This Row],[DOB]],TODAY(),"y")</f>
        <v>28</v>
      </c>
      <c r="M21" s="10">
        <f>SUM(LEFT(Table3[[#This Row],[Height]],1), RIGHT(Table3[[#This Row],[Height]], LEN(Table3[[#This Row],[Height]])-2)/12)</f>
        <v>5.5</v>
      </c>
      <c r="N21" s="10">
        <f>Table3[[#This Row],[HeightFt]]*12</f>
        <v>66</v>
      </c>
      <c r="O21" s="12">
        <f>ROUND(Table3[[#This Row],[Weight]]/(Table3[[#This Row],[HtIn]]*Table3[[#This Row],[HtIn]])*703,0)</f>
        <v>23</v>
      </c>
      <c r="P21"/>
    </row>
    <row r="22" spans="1:16" x14ac:dyDescent="0.3">
      <c r="A22">
        <v>21</v>
      </c>
      <c r="B22" t="s">
        <v>0</v>
      </c>
      <c r="C22" t="s">
        <v>219</v>
      </c>
      <c r="D22" t="s">
        <v>259</v>
      </c>
      <c r="E22" t="s">
        <v>260</v>
      </c>
      <c r="F22">
        <v>146</v>
      </c>
      <c r="G22" s="4" t="s">
        <v>179</v>
      </c>
      <c r="H22" s="1">
        <v>31630</v>
      </c>
      <c r="I22" t="s">
        <v>284</v>
      </c>
      <c r="J22" t="s">
        <v>316</v>
      </c>
      <c r="K22" t="s">
        <v>35</v>
      </c>
      <c r="L22" s="11">
        <f ca="1">DATEDIF(Table3[[#This Row],[DOB]],TODAY(),"y")</f>
        <v>36</v>
      </c>
      <c r="M22" s="10">
        <f>SUM(LEFT(Table3[[#This Row],[Height]],1), RIGHT(Table3[[#This Row],[Height]], LEN(Table3[[#This Row],[Height]])-2)/12)</f>
        <v>5.666666666666667</v>
      </c>
      <c r="N22" s="10">
        <f>Table3[[#This Row],[HeightFt]]*12</f>
        <v>68</v>
      </c>
      <c r="O22" s="12">
        <f>ROUND(Table3[[#This Row],[Weight]]/(Table3[[#This Row],[HtIn]]*Table3[[#This Row],[HtIn]])*703,0)</f>
        <v>22</v>
      </c>
      <c r="P22"/>
    </row>
    <row r="23" spans="1:16" x14ac:dyDescent="0.3">
      <c r="A23">
        <v>22</v>
      </c>
      <c r="B23" t="s">
        <v>0</v>
      </c>
      <c r="C23" t="s">
        <v>219</v>
      </c>
      <c r="D23" t="s">
        <v>261</v>
      </c>
      <c r="E23" t="s">
        <v>262</v>
      </c>
      <c r="F23">
        <v>136</v>
      </c>
      <c r="G23" s="4" t="s">
        <v>179</v>
      </c>
      <c r="H23" s="1">
        <v>32633</v>
      </c>
      <c r="I23" t="s">
        <v>285</v>
      </c>
      <c r="J23" t="s">
        <v>310</v>
      </c>
      <c r="K23" t="s">
        <v>35</v>
      </c>
      <c r="L23" s="11">
        <f ca="1">DATEDIF(Table3[[#This Row],[DOB]],TODAY(),"y")</f>
        <v>33</v>
      </c>
      <c r="M23" s="10">
        <f>SUM(LEFT(Table3[[#This Row],[Height]],1), RIGHT(Table3[[#This Row],[Height]], LEN(Table3[[#This Row],[Height]])-2)/12)</f>
        <v>5.666666666666667</v>
      </c>
      <c r="N23" s="10">
        <f>Table3[[#This Row],[HeightFt]]*12</f>
        <v>68</v>
      </c>
      <c r="O23" s="12">
        <f>ROUND(Table3[[#This Row],[Weight]]/(Table3[[#This Row],[HtIn]]*Table3[[#This Row],[HtIn]])*703,0)</f>
        <v>21</v>
      </c>
      <c r="P23"/>
    </row>
    <row r="24" spans="1:16" x14ac:dyDescent="0.3">
      <c r="A24">
        <v>23</v>
      </c>
      <c r="B24" t="s">
        <v>0</v>
      </c>
      <c r="C24" t="s">
        <v>219</v>
      </c>
      <c r="D24" t="s">
        <v>263</v>
      </c>
      <c r="E24" t="s">
        <v>264</v>
      </c>
      <c r="F24">
        <v>160</v>
      </c>
      <c r="G24" s="4" t="s">
        <v>174</v>
      </c>
      <c r="H24" s="1">
        <v>34434</v>
      </c>
      <c r="I24" t="s">
        <v>286</v>
      </c>
      <c r="J24" t="s">
        <v>312</v>
      </c>
      <c r="K24" t="s">
        <v>35</v>
      </c>
      <c r="L24" s="11">
        <f ca="1">DATEDIF(Table3[[#This Row],[DOB]],TODAY(),"y")</f>
        <v>28</v>
      </c>
      <c r="M24" s="10">
        <f>SUM(LEFT(Table3[[#This Row],[Height]],1), RIGHT(Table3[[#This Row],[Height]], LEN(Table3[[#This Row],[Height]])-2)/12)</f>
        <v>5.75</v>
      </c>
      <c r="N24" s="10">
        <f>Table3[[#This Row],[HeightFt]]*12</f>
        <v>69</v>
      </c>
      <c r="O24" s="12">
        <f>ROUND(Table3[[#This Row],[Weight]]/(Table3[[#This Row],[HtIn]]*Table3[[#This Row],[HtIn]])*703,0)</f>
        <v>24</v>
      </c>
      <c r="P24"/>
    </row>
    <row r="25" spans="1:16" x14ac:dyDescent="0.3">
      <c r="A25">
        <v>24</v>
      </c>
      <c r="B25" t="s">
        <v>1</v>
      </c>
      <c r="C25" t="s">
        <v>219</v>
      </c>
      <c r="D25" t="s">
        <v>166</v>
      </c>
      <c r="E25" t="s">
        <v>167</v>
      </c>
      <c r="F25">
        <v>190</v>
      </c>
      <c r="G25" s="4" t="s">
        <v>168</v>
      </c>
      <c r="H25" s="1">
        <v>31778</v>
      </c>
      <c r="I25" t="s">
        <v>287</v>
      </c>
      <c r="J25" t="s">
        <v>317</v>
      </c>
      <c r="K25" t="s">
        <v>14</v>
      </c>
      <c r="L25" s="11">
        <f ca="1">DATEDIF(Table3[[#This Row],[DOB]],TODAY(),"y")</f>
        <v>35</v>
      </c>
      <c r="M25" s="10">
        <f>SUM(LEFT(Table3[[#This Row],[Height]],1), RIGHT(Table3[[#This Row],[Height]], LEN(Table3[[#This Row],[Height]])-2)/12)</f>
        <v>5.916666666666667</v>
      </c>
      <c r="N25" s="10">
        <f>Table3[[#This Row],[HeightFt]]*12</f>
        <v>71</v>
      </c>
      <c r="O25" s="12">
        <f>ROUND(Table3[[#This Row],[Weight]]/(Table3[[#This Row],[HtIn]]*Table3[[#This Row],[HtIn]])*703,0)</f>
        <v>26</v>
      </c>
      <c r="P25"/>
    </row>
    <row r="26" spans="1:16" x14ac:dyDescent="0.3">
      <c r="A26">
        <v>25</v>
      </c>
      <c r="B26" t="s">
        <v>1</v>
      </c>
      <c r="C26" t="s">
        <v>219</v>
      </c>
      <c r="D26" t="s">
        <v>169</v>
      </c>
      <c r="E26" t="s">
        <v>170</v>
      </c>
      <c r="F26">
        <v>220</v>
      </c>
      <c r="G26" s="4" t="s">
        <v>171</v>
      </c>
      <c r="H26" s="1">
        <v>31467</v>
      </c>
      <c r="I26" t="s">
        <v>242</v>
      </c>
      <c r="J26" t="s">
        <v>310</v>
      </c>
      <c r="K26" t="s">
        <v>14</v>
      </c>
      <c r="L26" s="11">
        <f ca="1">DATEDIF(Table3[[#This Row],[DOB]],TODAY(),"y")</f>
        <v>36</v>
      </c>
      <c r="M26" s="10">
        <f>SUM(LEFT(Table3[[#This Row],[Height]],1), RIGHT(Table3[[#This Row],[Height]], LEN(Table3[[#This Row],[Height]])-2)/12)</f>
        <v>6.25</v>
      </c>
      <c r="N26" s="10">
        <f>Table3[[#This Row],[HeightFt]]*12</f>
        <v>75</v>
      </c>
      <c r="O26" s="12">
        <f>ROUND(Table3[[#This Row],[Weight]]/(Table3[[#This Row],[HtIn]]*Table3[[#This Row],[HtIn]])*703,0)</f>
        <v>27</v>
      </c>
      <c r="P26"/>
    </row>
    <row r="27" spans="1:16" x14ac:dyDescent="0.3">
      <c r="A27">
        <v>26</v>
      </c>
      <c r="B27" t="s">
        <v>1</v>
      </c>
      <c r="C27" t="s">
        <v>219</v>
      </c>
      <c r="D27" t="s">
        <v>172</v>
      </c>
      <c r="E27" t="s">
        <v>173</v>
      </c>
      <c r="F27">
        <v>187</v>
      </c>
      <c r="G27" s="4" t="s">
        <v>174</v>
      </c>
      <c r="H27" s="1">
        <v>30440</v>
      </c>
      <c r="I27" t="s">
        <v>288</v>
      </c>
      <c r="J27" t="s">
        <v>310</v>
      </c>
      <c r="K27" t="s">
        <v>14</v>
      </c>
      <c r="L27" s="11">
        <f ca="1">DATEDIF(Table3[[#This Row],[DOB]],TODAY(),"y")</f>
        <v>39</v>
      </c>
      <c r="M27" s="10">
        <f>SUM(LEFT(Table3[[#This Row],[Height]],1), RIGHT(Table3[[#This Row],[Height]], LEN(Table3[[#This Row],[Height]])-2)/12)</f>
        <v>5.75</v>
      </c>
      <c r="N27" s="10">
        <f>Table3[[#This Row],[HeightFt]]*12</f>
        <v>69</v>
      </c>
      <c r="O27" s="12">
        <f>ROUND(Table3[[#This Row],[Weight]]/(Table3[[#This Row],[HtIn]]*Table3[[#This Row],[HtIn]])*703,0)</f>
        <v>28</v>
      </c>
      <c r="P27"/>
    </row>
    <row r="28" spans="1:16" x14ac:dyDescent="0.3">
      <c r="A28">
        <v>27</v>
      </c>
      <c r="B28" t="s">
        <v>1</v>
      </c>
      <c r="C28" t="s">
        <v>219</v>
      </c>
      <c r="D28" t="s">
        <v>91</v>
      </c>
      <c r="E28" t="s">
        <v>57</v>
      </c>
      <c r="F28">
        <v>194</v>
      </c>
      <c r="G28" s="4" t="s">
        <v>175</v>
      </c>
      <c r="H28" s="1">
        <v>29536</v>
      </c>
      <c r="I28" t="s">
        <v>242</v>
      </c>
      <c r="J28" t="s">
        <v>310</v>
      </c>
      <c r="K28" t="s">
        <v>14</v>
      </c>
      <c r="L28" s="11">
        <f ca="1">DATEDIF(Table3[[#This Row],[DOB]],TODAY(),"y")</f>
        <v>42</v>
      </c>
      <c r="M28" s="10">
        <f>SUM(LEFT(Table3[[#This Row],[Height]],1), RIGHT(Table3[[#This Row],[Height]], LEN(Table3[[#This Row],[Height]])-2)/12)</f>
        <v>6</v>
      </c>
      <c r="N28" s="10">
        <f>Table3[[#This Row],[HeightFt]]*12</f>
        <v>72</v>
      </c>
      <c r="O28" s="12">
        <f>ROUND(Table3[[#This Row],[Weight]]/(Table3[[#This Row],[HtIn]]*Table3[[#This Row],[HtIn]])*703,0)</f>
        <v>26</v>
      </c>
      <c r="P28"/>
    </row>
    <row r="29" spans="1:16" x14ac:dyDescent="0.3">
      <c r="A29">
        <v>28</v>
      </c>
      <c r="B29" t="s">
        <v>1</v>
      </c>
      <c r="C29" t="s">
        <v>219</v>
      </c>
      <c r="D29" t="s">
        <v>176</v>
      </c>
      <c r="E29" t="s">
        <v>177</v>
      </c>
      <c r="F29">
        <v>214</v>
      </c>
      <c r="G29" s="4" t="s">
        <v>171</v>
      </c>
      <c r="H29" s="1">
        <v>31636</v>
      </c>
      <c r="I29" t="s">
        <v>289</v>
      </c>
      <c r="J29" t="s">
        <v>316</v>
      </c>
      <c r="K29" t="s">
        <v>14</v>
      </c>
      <c r="L29" s="11">
        <f ca="1">DATEDIF(Table3[[#This Row],[DOB]],TODAY(),"y")</f>
        <v>36</v>
      </c>
      <c r="M29" s="10">
        <f>SUM(LEFT(Table3[[#This Row],[Height]],1), RIGHT(Table3[[#This Row],[Height]], LEN(Table3[[#This Row],[Height]])-2)/12)</f>
        <v>6.25</v>
      </c>
      <c r="N29" s="10">
        <f>Table3[[#This Row],[HeightFt]]*12</f>
        <v>75</v>
      </c>
      <c r="O29" s="12">
        <f>ROUND(Table3[[#This Row],[Weight]]/(Table3[[#This Row],[HtIn]]*Table3[[#This Row],[HtIn]])*703,0)</f>
        <v>27</v>
      </c>
      <c r="P29"/>
    </row>
    <row r="30" spans="1:16" x14ac:dyDescent="0.3">
      <c r="A30">
        <v>29</v>
      </c>
      <c r="B30" t="s">
        <v>1</v>
      </c>
      <c r="C30" t="s">
        <v>219</v>
      </c>
      <c r="D30" t="s">
        <v>119</v>
      </c>
      <c r="E30" t="s">
        <v>178</v>
      </c>
      <c r="F30">
        <v>170</v>
      </c>
      <c r="G30" s="4" t="s">
        <v>179</v>
      </c>
      <c r="H30" s="1">
        <v>32940</v>
      </c>
      <c r="I30" t="s">
        <v>222</v>
      </c>
      <c r="J30" t="s">
        <v>316</v>
      </c>
      <c r="K30" t="s">
        <v>14</v>
      </c>
      <c r="L30" s="11">
        <f ca="1">DATEDIF(Table3[[#This Row],[DOB]],TODAY(),"y")</f>
        <v>32</v>
      </c>
      <c r="M30" s="10">
        <f>SUM(LEFT(Table3[[#This Row],[Height]],1), RIGHT(Table3[[#This Row],[Height]], LEN(Table3[[#This Row],[Height]])-2)/12)</f>
        <v>5.666666666666667</v>
      </c>
      <c r="N30" s="10">
        <f>Table3[[#This Row],[HeightFt]]*12</f>
        <v>68</v>
      </c>
      <c r="O30" s="12">
        <f>ROUND(Table3[[#This Row],[Weight]]/(Table3[[#This Row],[HtIn]]*Table3[[#This Row],[HtIn]])*703,0)</f>
        <v>26</v>
      </c>
      <c r="P30"/>
    </row>
    <row r="31" spans="1:16" x14ac:dyDescent="0.3">
      <c r="A31">
        <v>30</v>
      </c>
      <c r="B31" t="s">
        <v>1</v>
      </c>
      <c r="C31" t="s">
        <v>219</v>
      </c>
      <c r="D31" t="s">
        <v>180</v>
      </c>
      <c r="E31" t="s">
        <v>181</v>
      </c>
      <c r="F31">
        <v>190</v>
      </c>
      <c r="G31" s="4" t="s">
        <v>182</v>
      </c>
      <c r="H31" s="1">
        <v>33624</v>
      </c>
      <c r="I31" t="s">
        <v>290</v>
      </c>
      <c r="J31" t="s">
        <v>313</v>
      </c>
      <c r="K31" t="s">
        <v>14</v>
      </c>
      <c r="L31" s="11">
        <f ca="1">DATEDIF(Table3[[#This Row],[DOB]],TODAY(),"y")</f>
        <v>30</v>
      </c>
      <c r="M31" s="10">
        <f>SUM(LEFT(Table3[[#This Row],[Height]],1), RIGHT(Table3[[#This Row],[Height]], LEN(Table3[[#This Row],[Height]])-2)/12)</f>
        <v>6.166666666666667</v>
      </c>
      <c r="N31" s="10">
        <f>Table3[[#This Row],[HeightFt]]*12</f>
        <v>74</v>
      </c>
      <c r="O31" s="12">
        <f>ROUND(Table3[[#This Row],[Weight]]/(Table3[[#This Row],[HtIn]]*Table3[[#This Row],[HtIn]])*703,0)</f>
        <v>24</v>
      </c>
      <c r="P31"/>
    </row>
    <row r="32" spans="1:16" x14ac:dyDescent="0.3">
      <c r="A32">
        <v>31</v>
      </c>
      <c r="B32" t="s">
        <v>1</v>
      </c>
      <c r="C32" t="s">
        <v>219</v>
      </c>
      <c r="D32" t="s">
        <v>183</v>
      </c>
      <c r="E32" t="s">
        <v>92</v>
      </c>
      <c r="F32">
        <v>216</v>
      </c>
      <c r="G32" s="4" t="s">
        <v>182</v>
      </c>
      <c r="H32" s="1">
        <v>29930</v>
      </c>
      <c r="I32" t="s">
        <v>291</v>
      </c>
      <c r="J32" t="s">
        <v>316</v>
      </c>
      <c r="K32" t="s">
        <v>14</v>
      </c>
      <c r="L32" s="11">
        <f ca="1">DATEDIF(Table3[[#This Row],[DOB]],TODAY(),"y")</f>
        <v>41</v>
      </c>
      <c r="M32" s="10">
        <f>SUM(LEFT(Table3[[#This Row],[Height]],1), RIGHT(Table3[[#This Row],[Height]], LEN(Table3[[#This Row],[Height]])-2)/12)</f>
        <v>6.166666666666667</v>
      </c>
      <c r="N32" s="10">
        <f>Table3[[#This Row],[HeightFt]]*12</f>
        <v>74</v>
      </c>
      <c r="O32" s="12">
        <f>ROUND(Table3[[#This Row],[Weight]]/(Table3[[#This Row],[HtIn]]*Table3[[#This Row],[HtIn]])*703,0)</f>
        <v>28</v>
      </c>
      <c r="P32"/>
    </row>
    <row r="33" spans="1:16" x14ac:dyDescent="0.3">
      <c r="A33">
        <v>32</v>
      </c>
      <c r="B33" t="s">
        <v>1</v>
      </c>
      <c r="C33" t="s">
        <v>219</v>
      </c>
      <c r="D33" t="s">
        <v>184</v>
      </c>
      <c r="E33" t="s">
        <v>185</v>
      </c>
      <c r="F33">
        <v>176</v>
      </c>
      <c r="G33" s="4" t="s">
        <v>174</v>
      </c>
      <c r="H33" s="1">
        <v>30318</v>
      </c>
      <c r="I33" t="s">
        <v>292</v>
      </c>
      <c r="J33" t="s">
        <v>317</v>
      </c>
      <c r="K33" t="s">
        <v>14</v>
      </c>
      <c r="L33" s="11">
        <f ca="1">DATEDIF(Table3[[#This Row],[DOB]],TODAY(),"y")</f>
        <v>39</v>
      </c>
      <c r="M33" s="10">
        <f>SUM(LEFT(Table3[[#This Row],[Height]],1), RIGHT(Table3[[#This Row],[Height]], LEN(Table3[[#This Row],[Height]])-2)/12)</f>
        <v>5.75</v>
      </c>
      <c r="N33" s="10">
        <f>Table3[[#This Row],[HeightFt]]*12</f>
        <v>69</v>
      </c>
      <c r="O33" s="12">
        <f>ROUND(Table3[[#This Row],[Weight]]/(Table3[[#This Row],[HtIn]]*Table3[[#This Row],[HtIn]])*703,0)</f>
        <v>26</v>
      </c>
      <c r="P33"/>
    </row>
    <row r="34" spans="1:16" x14ac:dyDescent="0.3">
      <c r="A34">
        <v>33</v>
      </c>
      <c r="B34" t="s">
        <v>1</v>
      </c>
      <c r="C34" t="s">
        <v>219</v>
      </c>
      <c r="D34" t="s">
        <v>186</v>
      </c>
      <c r="E34" t="s">
        <v>187</v>
      </c>
      <c r="F34">
        <v>179</v>
      </c>
      <c r="G34" s="4" t="s">
        <v>188</v>
      </c>
      <c r="H34" s="1">
        <v>31307</v>
      </c>
      <c r="I34" t="s">
        <v>293</v>
      </c>
      <c r="J34" t="s">
        <v>316</v>
      </c>
      <c r="K34" t="s">
        <v>14</v>
      </c>
      <c r="L34" s="11">
        <f ca="1">DATEDIF(Table3[[#This Row],[DOB]],TODAY(),"y")</f>
        <v>37</v>
      </c>
      <c r="M34" s="10">
        <f>SUM(LEFT(Table3[[#This Row],[Height]],1), RIGHT(Table3[[#This Row],[Height]], LEN(Table3[[#This Row],[Height]])-2)/12)</f>
        <v>6.083333333333333</v>
      </c>
      <c r="N34" s="10">
        <f>Table3[[#This Row],[HeightFt]]*12</f>
        <v>73</v>
      </c>
      <c r="O34" s="12">
        <f>ROUND(Table3[[#This Row],[Weight]]/(Table3[[#This Row],[HtIn]]*Table3[[#This Row],[HtIn]])*703,0)</f>
        <v>24</v>
      </c>
      <c r="P34"/>
    </row>
    <row r="35" spans="1:16" x14ac:dyDescent="0.3">
      <c r="A35">
        <v>34</v>
      </c>
      <c r="B35" t="s">
        <v>1</v>
      </c>
      <c r="C35" t="s">
        <v>219</v>
      </c>
      <c r="D35" t="s">
        <v>189</v>
      </c>
      <c r="E35" t="s">
        <v>190</v>
      </c>
      <c r="F35">
        <v>201</v>
      </c>
      <c r="G35" s="4" t="s">
        <v>188</v>
      </c>
      <c r="H35" s="1">
        <v>33045</v>
      </c>
      <c r="I35" t="s">
        <v>294</v>
      </c>
      <c r="J35" t="s">
        <v>310</v>
      </c>
      <c r="K35" t="s">
        <v>14</v>
      </c>
      <c r="L35" s="11">
        <f ca="1">DATEDIF(Table3[[#This Row],[DOB]],TODAY(),"y")</f>
        <v>32</v>
      </c>
      <c r="M35" s="10">
        <f>SUM(LEFT(Table3[[#This Row],[Height]],1), RIGHT(Table3[[#This Row],[Height]], LEN(Table3[[#This Row],[Height]])-2)/12)</f>
        <v>6.083333333333333</v>
      </c>
      <c r="N35" s="10">
        <f>Table3[[#This Row],[HeightFt]]*12</f>
        <v>73</v>
      </c>
      <c r="O35" s="12">
        <f>ROUND(Table3[[#This Row],[Weight]]/(Table3[[#This Row],[HtIn]]*Table3[[#This Row],[HtIn]])*703,0)</f>
        <v>27</v>
      </c>
      <c r="P35"/>
    </row>
    <row r="36" spans="1:16" x14ac:dyDescent="0.3">
      <c r="A36">
        <v>35</v>
      </c>
      <c r="B36" t="s">
        <v>1</v>
      </c>
      <c r="C36" t="s">
        <v>219</v>
      </c>
      <c r="D36" t="s">
        <v>191</v>
      </c>
      <c r="E36" t="s">
        <v>192</v>
      </c>
      <c r="F36">
        <v>216</v>
      </c>
      <c r="G36" s="4" t="s">
        <v>175</v>
      </c>
      <c r="H36" s="1">
        <v>31135</v>
      </c>
      <c r="I36" t="s">
        <v>295</v>
      </c>
      <c r="J36" t="s">
        <v>312</v>
      </c>
      <c r="K36" t="s">
        <v>14</v>
      </c>
      <c r="L36" s="11">
        <f ca="1">DATEDIF(Table3[[#This Row],[DOB]],TODAY(),"y")</f>
        <v>37</v>
      </c>
      <c r="M36" s="10">
        <f>SUM(LEFT(Table3[[#This Row],[Height]],1), RIGHT(Table3[[#This Row],[Height]], LEN(Table3[[#This Row],[Height]])-2)/12)</f>
        <v>6</v>
      </c>
      <c r="N36" s="10">
        <f>Table3[[#This Row],[HeightFt]]*12</f>
        <v>72</v>
      </c>
      <c r="O36" s="12">
        <f>ROUND(Table3[[#This Row],[Weight]]/(Table3[[#This Row],[HtIn]]*Table3[[#This Row],[HtIn]])*703,0)</f>
        <v>29</v>
      </c>
      <c r="P36"/>
    </row>
    <row r="37" spans="1:16" x14ac:dyDescent="0.3">
      <c r="A37">
        <v>36</v>
      </c>
      <c r="B37" t="s">
        <v>1</v>
      </c>
      <c r="C37" t="s">
        <v>219</v>
      </c>
      <c r="D37" t="s">
        <v>193</v>
      </c>
      <c r="E37" t="s">
        <v>194</v>
      </c>
      <c r="F37">
        <v>190</v>
      </c>
      <c r="G37" s="4" t="s">
        <v>175</v>
      </c>
      <c r="H37" s="1">
        <v>33436</v>
      </c>
      <c r="I37" t="s">
        <v>296</v>
      </c>
      <c r="J37" t="s">
        <v>314</v>
      </c>
      <c r="K37" t="s">
        <v>14</v>
      </c>
      <c r="L37" s="11">
        <f ca="1">DATEDIF(Table3[[#This Row],[DOB]],TODAY(),"y")</f>
        <v>31</v>
      </c>
      <c r="M37" s="10">
        <f>SUM(LEFT(Table3[[#This Row],[Height]],1), RIGHT(Table3[[#This Row],[Height]], LEN(Table3[[#This Row],[Height]])-2)/12)</f>
        <v>6</v>
      </c>
      <c r="N37" s="10">
        <f>Table3[[#This Row],[HeightFt]]*12</f>
        <v>72</v>
      </c>
      <c r="O37" s="12">
        <f>ROUND(Table3[[#This Row],[Weight]]/(Table3[[#This Row],[HtIn]]*Table3[[#This Row],[HtIn]])*703,0)</f>
        <v>26</v>
      </c>
      <c r="P37"/>
    </row>
    <row r="38" spans="1:16" x14ac:dyDescent="0.3">
      <c r="A38">
        <v>37</v>
      </c>
      <c r="B38" t="s">
        <v>1</v>
      </c>
      <c r="C38" t="s">
        <v>219</v>
      </c>
      <c r="D38" t="s">
        <v>195</v>
      </c>
      <c r="E38" t="s">
        <v>196</v>
      </c>
      <c r="F38">
        <v>174</v>
      </c>
      <c r="G38" s="4" t="s">
        <v>174</v>
      </c>
      <c r="H38" s="1">
        <v>33750</v>
      </c>
      <c r="I38" t="s">
        <v>242</v>
      </c>
      <c r="J38" t="s">
        <v>310</v>
      </c>
      <c r="K38" t="s">
        <v>14</v>
      </c>
      <c r="L38" s="11">
        <f ca="1">DATEDIF(Table3[[#This Row],[DOB]],TODAY(),"y")</f>
        <v>30</v>
      </c>
      <c r="M38" s="10">
        <f>SUM(LEFT(Table3[[#This Row],[Height]],1), RIGHT(Table3[[#This Row],[Height]], LEN(Table3[[#This Row],[Height]])-2)/12)</f>
        <v>5.75</v>
      </c>
      <c r="N38" s="10">
        <f>Table3[[#This Row],[HeightFt]]*12</f>
        <v>69</v>
      </c>
      <c r="O38" s="12">
        <f>ROUND(Table3[[#This Row],[Weight]]/(Table3[[#This Row],[HtIn]]*Table3[[#This Row],[HtIn]])*703,0)</f>
        <v>26</v>
      </c>
      <c r="P38"/>
    </row>
    <row r="39" spans="1:16" x14ac:dyDescent="0.3">
      <c r="A39">
        <v>38</v>
      </c>
      <c r="B39" t="s">
        <v>1</v>
      </c>
      <c r="C39" t="s">
        <v>219</v>
      </c>
      <c r="D39" t="s">
        <v>197</v>
      </c>
      <c r="E39" t="s">
        <v>198</v>
      </c>
      <c r="F39">
        <v>181</v>
      </c>
      <c r="G39" s="4" t="s">
        <v>168</v>
      </c>
      <c r="H39" s="1">
        <v>32102</v>
      </c>
      <c r="I39" t="s">
        <v>297</v>
      </c>
      <c r="J39" t="s">
        <v>316</v>
      </c>
      <c r="K39" t="s">
        <v>315</v>
      </c>
      <c r="L39" s="11">
        <f ca="1">DATEDIF(Table3[[#This Row],[DOB]],TODAY(),"y")</f>
        <v>35</v>
      </c>
      <c r="M39" s="10">
        <f>SUM(LEFT(Table3[[#This Row],[Height]],1), RIGHT(Table3[[#This Row],[Height]], LEN(Table3[[#This Row],[Height]])-2)/12)</f>
        <v>5.916666666666667</v>
      </c>
      <c r="N39" s="10">
        <f>Table3[[#This Row],[HeightFt]]*12</f>
        <v>71</v>
      </c>
      <c r="O39" s="12">
        <f>ROUND(Table3[[#This Row],[Weight]]/(Table3[[#This Row],[HtIn]]*Table3[[#This Row],[HtIn]])*703,0)</f>
        <v>25</v>
      </c>
      <c r="P39"/>
    </row>
    <row r="40" spans="1:16" x14ac:dyDescent="0.3">
      <c r="A40">
        <v>39</v>
      </c>
      <c r="B40" t="s">
        <v>1</v>
      </c>
      <c r="C40" t="s">
        <v>219</v>
      </c>
      <c r="D40" t="s">
        <v>91</v>
      </c>
      <c r="E40" t="s">
        <v>76</v>
      </c>
      <c r="F40">
        <v>187</v>
      </c>
      <c r="G40" s="4" t="s">
        <v>175</v>
      </c>
      <c r="H40" s="1">
        <v>29497</v>
      </c>
      <c r="I40" t="s">
        <v>298</v>
      </c>
      <c r="J40" t="s">
        <v>310</v>
      </c>
      <c r="K40" t="s">
        <v>315</v>
      </c>
      <c r="L40" s="11">
        <f ca="1">DATEDIF(Table3[[#This Row],[DOB]],TODAY(),"y")</f>
        <v>42</v>
      </c>
      <c r="M40" s="10">
        <f>SUM(LEFT(Table3[[#This Row],[Height]],1), RIGHT(Table3[[#This Row],[Height]], LEN(Table3[[#This Row],[Height]])-2)/12)</f>
        <v>6</v>
      </c>
      <c r="N40" s="10">
        <f>Table3[[#This Row],[HeightFt]]*12</f>
        <v>72</v>
      </c>
      <c r="O40" s="12">
        <f>ROUND(Table3[[#This Row],[Weight]]/(Table3[[#This Row],[HtIn]]*Table3[[#This Row],[HtIn]])*703,0)</f>
        <v>25</v>
      </c>
      <c r="P40"/>
    </row>
    <row r="41" spans="1:16" x14ac:dyDescent="0.3">
      <c r="A41">
        <v>40</v>
      </c>
      <c r="B41" t="s">
        <v>1</v>
      </c>
      <c r="C41" t="s">
        <v>219</v>
      </c>
      <c r="D41" t="s">
        <v>199</v>
      </c>
      <c r="E41" t="s">
        <v>200</v>
      </c>
      <c r="F41">
        <v>170</v>
      </c>
      <c r="G41" s="4" t="s">
        <v>174</v>
      </c>
      <c r="H41" s="1">
        <v>31766</v>
      </c>
      <c r="I41" t="s">
        <v>299</v>
      </c>
      <c r="J41" t="s">
        <v>313</v>
      </c>
      <c r="K41" t="s">
        <v>315</v>
      </c>
      <c r="L41" s="11">
        <f ca="1">DATEDIF(Table3[[#This Row],[DOB]],TODAY(),"y")</f>
        <v>36</v>
      </c>
      <c r="M41" s="10">
        <f>SUM(LEFT(Table3[[#This Row],[Height]],1), RIGHT(Table3[[#This Row],[Height]], LEN(Table3[[#This Row],[Height]])-2)/12)</f>
        <v>5.75</v>
      </c>
      <c r="N41" s="10">
        <f>Table3[[#This Row],[HeightFt]]*12</f>
        <v>69</v>
      </c>
      <c r="O41" s="12">
        <f>ROUND(Table3[[#This Row],[Weight]]/(Table3[[#This Row],[HtIn]]*Table3[[#This Row],[HtIn]])*703,0)</f>
        <v>25</v>
      </c>
      <c r="P41"/>
    </row>
    <row r="42" spans="1:16" x14ac:dyDescent="0.3">
      <c r="A42">
        <v>41</v>
      </c>
      <c r="B42" t="s">
        <v>1</v>
      </c>
      <c r="C42" t="s">
        <v>219</v>
      </c>
      <c r="D42" t="s">
        <v>201</v>
      </c>
      <c r="E42" t="s">
        <v>202</v>
      </c>
      <c r="F42">
        <v>205</v>
      </c>
      <c r="G42" s="4" t="s">
        <v>171</v>
      </c>
      <c r="H42" s="1">
        <v>31847</v>
      </c>
      <c r="I42" t="s">
        <v>300</v>
      </c>
      <c r="J42" t="s">
        <v>312</v>
      </c>
      <c r="K42" t="s">
        <v>315</v>
      </c>
      <c r="L42" s="11">
        <f ca="1">DATEDIF(Table3[[#This Row],[DOB]],TODAY(),"y")</f>
        <v>35</v>
      </c>
      <c r="M42" s="10">
        <f>SUM(LEFT(Table3[[#This Row],[Height]],1), RIGHT(Table3[[#This Row],[Height]], LEN(Table3[[#This Row],[Height]])-2)/12)</f>
        <v>6.25</v>
      </c>
      <c r="N42" s="10">
        <f>Table3[[#This Row],[HeightFt]]*12</f>
        <v>75</v>
      </c>
      <c r="O42" s="12">
        <f>ROUND(Table3[[#This Row],[Weight]]/(Table3[[#This Row],[HtIn]]*Table3[[#This Row],[HtIn]])*703,0)</f>
        <v>26</v>
      </c>
      <c r="P42"/>
    </row>
    <row r="43" spans="1:16" x14ac:dyDescent="0.3">
      <c r="A43">
        <v>42</v>
      </c>
      <c r="B43" t="s">
        <v>1</v>
      </c>
      <c r="C43" t="s">
        <v>219</v>
      </c>
      <c r="D43" t="s">
        <v>203</v>
      </c>
      <c r="E43" t="s">
        <v>204</v>
      </c>
      <c r="F43">
        <v>190</v>
      </c>
      <c r="G43" s="4" t="s">
        <v>188</v>
      </c>
      <c r="H43" s="1">
        <v>33268</v>
      </c>
      <c r="I43" t="s">
        <v>287</v>
      </c>
      <c r="J43" t="s">
        <v>317</v>
      </c>
      <c r="K43" t="s">
        <v>315</v>
      </c>
      <c r="L43" s="11">
        <f ca="1">DATEDIF(Table3[[#This Row],[DOB]],TODAY(),"y")</f>
        <v>31</v>
      </c>
      <c r="M43" s="10">
        <f>SUM(LEFT(Table3[[#This Row],[Height]],1), RIGHT(Table3[[#This Row],[Height]], LEN(Table3[[#This Row],[Height]])-2)/12)</f>
        <v>6.083333333333333</v>
      </c>
      <c r="N43" s="10">
        <f>Table3[[#This Row],[HeightFt]]*12</f>
        <v>73</v>
      </c>
      <c r="O43" s="12">
        <f>ROUND(Table3[[#This Row],[Weight]]/(Table3[[#This Row],[HtIn]]*Table3[[#This Row],[HtIn]])*703,0)</f>
        <v>25</v>
      </c>
      <c r="P43"/>
    </row>
    <row r="44" spans="1:16" x14ac:dyDescent="0.3">
      <c r="A44">
        <v>43</v>
      </c>
      <c r="B44" t="s">
        <v>1</v>
      </c>
      <c r="C44" t="s">
        <v>219</v>
      </c>
      <c r="D44" t="s">
        <v>205</v>
      </c>
      <c r="E44" t="s">
        <v>206</v>
      </c>
      <c r="F44">
        <v>200</v>
      </c>
      <c r="G44" s="4" t="s">
        <v>188</v>
      </c>
      <c r="H44" s="1">
        <v>32842</v>
      </c>
      <c r="I44" t="s">
        <v>273</v>
      </c>
      <c r="J44" t="s">
        <v>310</v>
      </c>
      <c r="K44" t="s">
        <v>315</v>
      </c>
      <c r="L44" s="11">
        <f ca="1">DATEDIF(Table3[[#This Row],[DOB]],TODAY(),"y")</f>
        <v>33</v>
      </c>
      <c r="M44" s="10">
        <f>SUM(LEFT(Table3[[#This Row],[Height]],1), RIGHT(Table3[[#This Row],[Height]], LEN(Table3[[#This Row],[Height]])-2)/12)</f>
        <v>6.083333333333333</v>
      </c>
      <c r="N44" s="10">
        <f>Table3[[#This Row],[HeightFt]]*12</f>
        <v>73</v>
      </c>
      <c r="O44" s="12">
        <f>ROUND(Table3[[#This Row],[Weight]]/(Table3[[#This Row],[HtIn]]*Table3[[#This Row],[HtIn]])*703,0)</f>
        <v>26</v>
      </c>
      <c r="P44"/>
    </row>
    <row r="45" spans="1:16" x14ac:dyDescent="0.3">
      <c r="A45">
        <v>44</v>
      </c>
      <c r="B45" t="s">
        <v>1</v>
      </c>
      <c r="C45" t="s">
        <v>219</v>
      </c>
      <c r="D45" t="s">
        <v>207</v>
      </c>
      <c r="E45" t="s">
        <v>208</v>
      </c>
      <c r="F45">
        <v>185</v>
      </c>
      <c r="G45" s="4" t="s">
        <v>209</v>
      </c>
      <c r="H45" s="1">
        <v>31583</v>
      </c>
      <c r="I45" t="s">
        <v>222</v>
      </c>
      <c r="J45" t="s">
        <v>316</v>
      </c>
      <c r="K45" t="s">
        <v>315</v>
      </c>
      <c r="L45" s="11">
        <f ca="1">DATEDIF(Table3[[#This Row],[DOB]],TODAY(),"y")</f>
        <v>36</v>
      </c>
      <c r="M45" s="10">
        <f>SUM(LEFT(Table3[[#This Row],[Height]],1), RIGHT(Table3[[#This Row],[Height]], LEN(Table3[[#This Row],[Height]])-2)/12)</f>
        <v>5.833333333333333</v>
      </c>
      <c r="N45" s="10">
        <f>Table3[[#This Row],[HeightFt]]*12</f>
        <v>70</v>
      </c>
      <c r="O45" s="12">
        <f>ROUND(Table3[[#This Row],[Weight]]/(Table3[[#This Row],[HtIn]]*Table3[[#This Row],[HtIn]])*703,0)</f>
        <v>27</v>
      </c>
      <c r="P45"/>
    </row>
    <row r="46" spans="1:16" x14ac:dyDescent="0.3">
      <c r="A46">
        <v>45</v>
      </c>
      <c r="B46" t="s">
        <v>1</v>
      </c>
      <c r="C46" t="s">
        <v>219</v>
      </c>
      <c r="D46" t="s">
        <v>191</v>
      </c>
      <c r="E46" t="s">
        <v>210</v>
      </c>
      <c r="F46">
        <v>198</v>
      </c>
      <c r="G46" s="4" t="s">
        <v>175</v>
      </c>
      <c r="H46" s="1">
        <v>31921</v>
      </c>
      <c r="I46" t="s">
        <v>245</v>
      </c>
      <c r="J46" t="s">
        <v>312</v>
      </c>
      <c r="K46" t="s">
        <v>315</v>
      </c>
      <c r="L46" s="11">
        <f ca="1">DATEDIF(Table3[[#This Row],[DOB]],TODAY(),"y")</f>
        <v>35</v>
      </c>
      <c r="M46" s="10">
        <f>SUM(LEFT(Table3[[#This Row],[Height]],1), RIGHT(Table3[[#This Row],[Height]], LEN(Table3[[#This Row],[Height]])-2)/12)</f>
        <v>6</v>
      </c>
      <c r="N46" s="10">
        <f>Table3[[#This Row],[HeightFt]]*12</f>
        <v>72</v>
      </c>
      <c r="O46" s="12">
        <f>ROUND(Table3[[#This Row],[Weight]]/(Table3[[#This Row],[HtIn]]*Table3[[#This Row],[HtIn]])*703,0)</f>
        <v>27</v>
      </c>
      <c r="P46"/>
    </row>
    <row r="47" spans="1:16" x14ac:dyDescent="0.3">
      <c r="A47">
        <v>46</v>
      </c>
      <c r="B47" t="s">
        <v>1</v>
      </c>
      <c r="C47" t="s">
        <v>219</v>
      </c>
      <c r="D47" t="s">
        <v>211</v>
      </c>
      <c r="E47" t="s">
        <v>212</v>
      </c>
      <c r="F47">
        <v>181</v>
      </c>
      <c r="G47" s="4" t="s">
        <v>182</v>
      </c>
      <c r="H47" s="1">
        <v>31666</v>
      </c>
      <c r="I47" t="s">
        <v>301</v>
      </c>
      <c r="J47" t="s">
        <v>316</v>
      </c>
      <c r="K47" t="s">
        <v>35</v>
      </c>
      <c r="L47" s="11">
        <f ca="1">DATEDIF(Table3[[#This Row],[DOB]],TODAY(),"y")</f>
        <v>36</v>
      </c>
      <c r="M47" s="10">
        <f>SUM(LEFT(Table3[[#This Row],[Height]],1), RIGHT(Table3[[#This Row],[Height]], LEN(Table3[[#This Row],[Height]])-2)/12)</f>
        <v>6.166666666666667</v>
      </c>
      <c r="N47" s="10">
        <f>Table3[[#This Row],[HeightFt]]*12</f>
        <v>74</v>
      </c>
      <c r="O47" s="12">
        <f>ROUND(Table3[[#This Row],[Weight]]/(Table3[[#This Row],[HtIn]]*Table3[[#This Row],[HtIn]])*703,0)</f>
        <v>23</v>
      </c>
      <c r="P47"/>
    </row>
    <row r="48" spans="1:16" x14ac:dyDescent="0.3">
      <c r="A48">
        <v>47</v>
      </c>
      <c r="B48" t="s">
        <v>1</v>
      </c>
      <c r="C48" t="s">
        <v>219</v>
      </c>
      <c r="D48" t="s">
        <v>213</v>
      </c>
      <c r="E48" t="s">
        <v>214</v>
      </c>
      <c r="F48">
        <v>205</v>
      </c>
      <c r="G48" s="4" t="s">
        <v>182</v>
      </c>
      <c r="H48" s="1">
        <v>32975</v>
      </c>
      <c r="I48" t="s">
        <v>245</v>
      </c>
      <c r="J48" t="s">
        <v>312</v>
      </c>
      <c r="K48" t="s">
        <v>35</v>
      </c>
      <c r="L48" s="11">
        <f ca="1">DATEDIF(Table3[[#This Row],[DOB]],TODAY(),"y")</f>
        <v>32</v>
      </c>
      <c r="M48" s="10">
        <f>SUM(LEFT(Table3[[#This Row],[Height]],1), RIGHT(Table3[[#This Row],[Height]], LEN(Table3[[#This Row],[Height]])-2)/12)</f>
        <v>6.166666666666667</v>
      </c>
      <c r="N48" s="10">
        <f>Table3[[#This Row],[HeightFt]]*12</f>
        <v>74</v>
      </c>
      <c r="O48" s="12">
        <f>ROUND(Table3[[#This Row],[Weight]]/(Table3[[#This Row],[HtIn]]*Table3[[#This Row],[HtIn]])*703,0)</f>
        <v>26</v>
      </c>
      <c r="P48"/>
    </row>
    <row r="49" spans="1:16" x14ac:dyDescent="0.3">
      <c r="A49">
        <v>48</v>
      </c>
      <c r="B49" t="s">
        <v>1</v>
      </c>
      <c r="C49" t="s">
        <v>219</v>
      </c>
      <c r="D49" t="s">
        <v>215</v>
      </c>
      <c r="E49" t="s">
        <v>216</v>
      </c>
      <c r="F49">
        <v>210</v>
      </c>
      <c r="G49" s="4" t="s">
        <v>188</v>
      </c>
      <c r="H49" s="1">
        <v>31654</v>
      </c>
      <c r="I49" t="s">
        <v>302</v>
      </c>
      <c r="J49" t="s">
        <v>310</v>
      </c>
      <c r="K49" t="s">
        <v>35</v>
      </c>
      <c r="L49" s="11">
        <f ca="1">DATEDIF(Table3[[#This Row],[DOB]],TODAY(),"y")</f>
        <v>36</v>
      </c>
      <c r="M49" s="10">
        <f>SUM(LEFT(Table3[[#This Row],[Height]],1), RIGHT(Table3[[#This Row],[Height]], LEN(Table3[[#This Row],[Height]])-2)/12)</f>
        <v>6.083333333333333</v>
      </c>
      <c r="N49" s="10">
        <f>Table3[[#This Row],[HeightFt]]*12</f>
        <v>73</v>
      </c>
      <c r="O49" s="12">
        <f>ROUND(Table3[[#This Row],[Weight]]/(Table3[[#This Row],[HtIn]]*Table3[[#This Row],[HtIn]])*703,0)</f>
        <v>28</v>
      </c>
      <c r="P49"/>
    </row>
    <row r="50" spans="1:16" x14ac:dyDescent="0.3">
      <c r="A50">
        <v>49</v>
      </c>
      <c r="B50" t="s">
        <v>0</v>
      </c>
      <c r="C50" t="s">
        <v>2</v>
      </c>
      <c r="D50" t="s">
        <v>3</v>
      </c>
      <c r="E50" t="s">
        <v>4</v>
      </c>
      <c r="F50">
        <v>145</v>
      </c>
      <c r="G50" s="4" t="s">
        <v>305</v>
      </c>
      <c r="H50" s="1">
        <v>36167</v>
      </c>
      <c r="I50" t="s">
        <v>5</v>
      </c>
      <c r="J50" t="s">
        <v>6</v>
      </c>
      <c r="K50" t="s">
        <v>315</v>
      </c>
      <c r="L50" s="11">
        <f ca="1">DATEDIF(Table3[[#This Row],[DOB]],TODAY(),"y")</f>
        <v>23</v>
      </c>
      <c r="M50" s="10">
        <f>SUM(LEFT(Table3[[#This Row],[Height]],1), RIGHT(Table3[[#This Row],[Height]], LEN(Table3[[#This Row],[Height]])-2)/12)</f>
        <v>5.083333333333333</v>
      </c>
      <c r="N50" s="10">
        <f>Table3[[#This Row],[HeightFt]]*12</f>
        <v>61</v>
      </c>
      <c r="O50" s="12">
        <f>ROUND(Table3[[#This Row],[Weight]]/(Table3[[#This Row],[HtIn]]*Table3[[#This Row],[HtIn]])*703,0)</f>
        <v>27</v>
      </c>
      <c r="P50"/>
    </row>
    <row r="51" spans="1:16" x14ac:dyDescent="0.3">
      <c r="A51">
        <v>50</v>
      </c>
      <c r="B51" t="s">
        <v>0</v>
      </c>
      <c r="C51" t="s">
        <v>2</v>
      </c>
      <c r="D51" t="s">
        <v>7</v>
      </c>
      <c r="E51" t="s">
        <v>8</v>
      </c>
      <c r="F51">
        <v>145</v>
      </c>
      <c r="G51" s="4" t="s">
        <v>218</v>
      </c>
      <c r="H51" s="1">
        <v>31889</v>
      </c>
      <c r="I51" t="s">
        <v>9</v>
      </c>
      <c r="J51" t="s">
        <v>10</v>
      </c>
      <c r="K51" t="s">
        <v>315</v>
      </c>
      <c r="L51" s="11">
        <f ca="1">DATEDIF(Table3[[#This Row],[DOB]],TODAY(),"y")</f>
        <v>35</v>
      </c>
      <c r="M51" s="10">
        <f>SUM(LEFT(Table3[[#This Row],[Height]],1), RIGHT(Table3[[#This Row],[Height]], LEN(Table3[[#This Row],[Height]])-2)/12)</f>
        <v>5.583333333333333</v>
      </c>
      <c r="N51" s="10">
        <f>Table3[[#This Row],[HeightFt]]*12</f>
        <v>67</v>
      </c>
      <c r="O51" s="12">
        <f>ROUND(Table3[[#This Row],[Weight]]/(Table3[[#This Row],[HtIn]]*Table3[[#This Row],[HtIn]])*703,0)</f>
        <v>23</v>
      </c>
      <c r="P51"/>
    </row>
    <row r="52" spans="1:16" x14ac:dyDescent="0.3">
      <c r="A52">
        <v>51</v>
      </c>
      <c r="B52" t="s">
        <v>0</v>
      </c>
      <c r="C52" t="s">
        <v>2</v>
      </c>
      <c r="D52" t="s">
        <v>11</v>
      </c>
      <c r="E52" t="s">
        <v>12</v>
      </c>
      <c r="F52">
        <v>150</v>
      </c>
      <c r="G52" s="4" t="s">
        <v>232</v>
      </c>
      <c r="H52" s="1">
        <v>34300</v>
      </c>
      <c r="I52" t="s">
        <v>150</v>
      </c>
      <c r="J52" t="s">
        <v>13</v>
      </c>
      <c r="K52" t="s">
        <v>14</v>
      </c>
      <c r="L52" s="11">
        <f ca="1">DATEDIF(Table3[[#This Row],[DOB]],TODAY(),"y")</f>
        <v>29</v>
      </c>
      <c r="M52" s="10">
        <f>SUM(LEFT(Table3[[#This Row],[Height]],1), RIGHT(Table3[[#This Row],[Height]], LEN(Table3[[#This Row],[Height]])-2)/12)</f>
        <v>5.5</v>
      </c>
      <c r="N52" s="10">
        <f>Table3[[#This Row],[HeightFt]]*12</f>
        <v>66</v>
      </c>
      <c r="O52" s="12">
        <f>ROUND(Table3[[#This Row],[Weight]]/(Table3[[#This Row],[HtIn]]*Table3[[#This Row],[HtIn]])*703,0)</f>
        <v>24</v>
      </c>
      <c r="P52"/>
    </row>
    <row r="53" spans="1:16" x14ac:dyDescent="0.3">
      <c r="A53">
        <v>52</v>
      </c>
      <c r="B53" t="s">
        <v>0</v>
      </c>
      <c r="C53" t="s">
        <v>2</v>
      </c>
      <c r="D53" t="s">
        <v>15</v>
      </c>
      <c r="E53" t="s">
        <v>16</v>
      </c>
      <c r="F53">
        <v>148</v>
      </c>
      <c r="G53" s="4" t="s">
        <v>229</v>
      </c>
      <c r="H53" s="1">
        <v>34880</v>
      </c>
      <c r="I53" t="s">
        <v>17</v>
      </c>
      <c r="J53" t="s">
        <v>13</v>
      </c>
      <c r="K53" t="s">
        <v>14</v>
      </c>
      <c r="L53" s="11">
        <f ca="1">DATEDIF(Table3[[#This Row],[DOB]],TODAY(),"y")</f>
        <v>27</v>
      </c>
      <c r="M53" s="10">
        <f>SUM(LEFT(Table3[[#This Row],[Height]],1), RIGHT(Table3[[#This Row],[Height]], LEN(Table3[[#This Row],[Height]])-2)/12)</f>
        <v>5.416666666666667</v>
      </c>
      <c r="N53" s="10">
        <f>Table3[[#This Row],[HeightFt]]*12</f>
        <v>65</v>
      </c>
      <c r="O53" s="12">
        <f>ROUND(Table3[[#This Row],[Weight]]/(Table3[[#This Row],[HtIn]]*Table3[[#This Row],[HtIn]])*703,0)</f>
        <v>25</v>
      </c>
      <c r="P53"/>
    </row>
    <row r="54" spans="1:16" x14ac:dyDescent="0.3">
      <c r="A54">
        <v>53</v>
      </c>
      <c r="B54" t="s">
        <v>0</v>
      </c>
      <c r="C54" t="s">
        <v>2</v>
      </c>
      <c r="D54" t="s">
        <v>18</v>
      </c>
      <c r="E54" t="s">
        <v>19</v>
      </c>
      <c r="F54">
        <v>123</v>
      </c>
      <c r="G54" s="4" t="s">
        <v>306</v>
      </c>
      <c r="H54" s="1">
        <v>33749</v>
      </c>
      <c r="I54" t="s">
        <v>151</v>
      </c>
      <c r="J54" t="s">
        <v>20</v>
      </c>
      <c r="K54" t="s">
        <v>14</v>
      </c>
      <c r="L54" s="11">
        <f ca="1">DATEDIF(Table3[[#This Row],[DOB]],TODAY(),"y")</f>
        <v>30</v>
      </c>
      <c r="M54" s="10">
        <f>SUM(LEFT(Table3[[#This Row],[Height]],1), RIGHT(Table3[[#This Row],[Height]], LEN(Table3[[#This Row],[Height]])-2)/12)</f>
        <v>5.166666666666667</v>
      </c>
      <c r="N54" s="10">
        <f>Table3[[#This Row],[HeightFt]]*12</f>
        <v>62</v>
      </c>
      <c r="O54" s="12">
        <f>ROUND(Table3[[#This Row],[Weight]]/(Table3[[#This Row],[HtIn]]*Table3[[#This Row],[HtIn]])*703,0)</f>
        <v>22</v>
      </c>
      <c r="P54"/>
    </row>
    <row r="55" spans="1:16" x14ac:dyDescent="0.3">
      <c r="A55">
        <v>54</v>
      </c>
      <c r="B55" t="s">
        <v>0</v>
      </c>
      <c r="C55" t="s">
        <v>2</v>
      </c>
      <c r="D55" t="s">
        <v>21</v>
      </c>
      <c r="E55" t="s">
        <v>22</v>
      </c>
      <c r="F55">
        <v>150</v>
      </c>
      <c r="G55" s="4" t="s">
        <v>254</v>
      </c>
      <c r="H55" s="1">
        <v>33371</v>
      </c>
      <c r="I55" t="s">
        <v>23</v>
      </c>
      <c r="J55" t="s">
        <v>24</v>
      </c>
      <c r="K55" t="s">
        <v>14</v>
      </c>
      <c r="L55" s="11">
        <f ca="1">DATEDIF(Table3[[#This Row],[DOB]],TODAY(),"y")</f>
        <v>31</v>
      </c>
      <c r="M55" s="10">
        <f>SUM(LEFT(Table3[[#This Row],[Height]],1), RIGHT(Table3[[#This Row],[Height]], LEN(Table3[[#This Row],[Height]])-2)/12)</f>
        <v>5.333333333333333</v>
      </c>
      <c r="N55" s="10">
        <f>Table3[[#This Row],[HeightFt]]*12</f>
        <v>64</v>
      </c>
      <c r="O55" s="12">
        <f>ROUND(Table3[[#This Row],[Weight]]/(Table3[[#This Row],[HtIn]]*Table3[[#This Row],[HtIn]])*703,0)</f>
        <v>26</v>
      </c>
      <c r="P55"/>
    </row>
    <row r="56" spans="1:16" x14ac:dyDescent="0.3">
      <c r="A56">
        <v>55</v>
      </c>
      <c r="B56" t="s">
        <v>0</v>
      </c>
      <c r="C56" t="s">
        <v>2</v>
      </c>
      <c r="D56" t="s">
        <v>25</v>
      </c>
      <c r="E56" t="s">
        <v>26</v>
      </c>
      <c r="F56">
        <v>164</v>
      </c>
      <c r="G56" s="4" t="s">
        <v>209</v>
      </c>
      <c r="H56" s="1">
        <v>32023</v>
      </c>
      <c r="I56" t="s">
        <v>27</v>
      </c>
      <c r="J56" t="s">
        <v>10</v>
      </c>
      <c r="K56" t="s">
        <v>14</v>
      </c>
      <c r="L56" s="11">
        <f ca="1">DATEDIF(Table3[[#This Row],[DOB]],TODAY(),"y")</f>
        <v>35</v>
      </c>
      <c r="M56" s="10">
        <f>SUM(LEFT(Table3[[#This Row],[Height]],1), RIGHT(Table3[[#This Row],[Height]], LEN(Table3[[#This Row],[Height]])-2)/12)</f>
        <v>5.833333333333333</v>
      </c>
      <c r="N56" s="10">
        <f>Table3[[#This Row],[HeightFt]]*12</f>
        <v>70</v>
      </c>
      <c r="O56" s="12">
        <f>ROUND(Table3[[#This Row],[Weight]]/(Table3[[#This Row],[HtIn]]*Table3[[#This Row],[HtIn]])*703,0)</f>
        <v>24</v>
      </c>
      <c r="P56"/>
    </row>
    <row r="57" spans="1:16" x14ac:dyDescent="0.3">
      <c r="A57">
        <v>56</v>
      </c>
      <c r="B57" t="s">
        <v>0</v>
      </c>
      <c r="C57" t="s">
        <v>2</v>
      </c>
      <c r="D57" t="s">
        <v>28</v>
      </c>
      <c r="E57" t="s">
        <v>29</v>
      </c>
      <c r="F57">
        <v>142</v>
      </c>
      <c r="G57" s="4" t="s">
        <v>254</v>
      </c>
      <c r="H57" s="1">
        <v>34961</v>
      </c>
      <c r="I57" t="s">
        <v>30</v>
      </c>
      <c r="J57" t="s">
        <v>10</v>
      </c>
      <c r="K57" t="s">
        <v>315</v>
      </c>
      <c r="L57" s="11">
        <f ca="1">DATEDIF(Table3[[#This Row],[DOB]],TODAY(),"y")</f>
        <v>27</v>
      </c>
      <c r="M57" s="10">
        <f>SUM(LEFT(Table3[[#This Row],[Height]],1), RIGHT(Table3[[#This Row],[Height]], LEN(Table3[[#This Row],[Height]])-2)/12)</f>
        <v>5.333333333333333</v>
      </c>
      <c r="N57" s="10">
        <f>Table3[[#This Row],[HeightFt]]*12</f>
        <v>64</v>
      </c>
      <c r="O57" s="12">
        <f>ROUND(Table3[[#This Row],[Weight]]/(Table3[[#This Row],[HtIn]]*Table3[[#This Row],[HtIn]])*703,0)</f>
        <v>24</v>
      </c>
      <c r="P57"/>
    </row>
    <row r="58" spans="1:16" x14ac:dyDescent="0.3">
      <c r="A58">
        <v>57</v>
      </c>
      <c r="B58" t="s">
        <v>0</v>
      </c>
      <c r="C58" t="s">
        <v>2</v>
      </c>
      <c r="D58" t="s">
        <v>31</v>
      </c>
      <c r="E58" t="s">
        <v>32</v>
      </c>
      <c r="F58">
        <v>155</v>
      </c>
      <c r="G58" s="4" t="s">
        <v>218</v>
      </c>
      <c r="H58" s="1">
        <v>34508</v>
      </c>
      <c r="I58" t="s">
        <v>33</v>
      </c>
      <c r="J58" t="s">
        <v>34</v>
      </c>
      <c r="K58" t="s">
        <v>35</v>
      </c>
      <c r="L58" s="11">
        <f ca="1">DATEDIF(Table3[[#This Row],[DOB]],TODAY(),"y")</f>
        <v>28</v>
      </c>
      <c r="M58" s="10">
        <f>SUM(LEFT(Table3[[#This Row],[Height]],1), RIGHT(Table3[[#This Row],[Height]], LEN(Table3[[#This Row],[Height]])-2)/12)</f>
        <v>5.583333333333333</v>
      </c>
      <c r="N58" s="10">
        <f>Table3[[#This Row],[HeightFt]]*12</f>
        <v>67</v>
      </c>
      <c r="O58" s="12">
        <f>ROUND(Table3[[#This Row],[Weight]]/(Table3[[#This Row],[HtIn]]*Table3[[#This Row],[HtIn]])*703,0)</f>
        <v>24</v>
      </c>
      <c r="P58"/>
    </row>
    <row r="59" spans="1:16" x14ac:dyDescent="0.3">
      <c r="A59">
        <v>58</v>
      </c>
      <c r="B59" t="s">
        <v>0</v>
      </c>
      <c r="C59" t="s">
        <v>2</v>
      </c>
      <c r="D59" t="s">
        <v>36</v>
      </c>
      <c r="E59" t="s">
        <v>37</v>
      </c>
      <c r="F59">
        <v>160</v>
      </c>
      <c r="G59" s="4" t="s">
        <v>168</v>
      </c>
      <c r="H59" s="1">
        <v>35186</v>
      </c>
      <c r="I59" t="s">
        <v>38</v>
      </c>
      <c r="J59" t="s">
        <v>39</v>
      </c>
      <c r="K59" t="s">
        <v>315</v>
      </c>
      <c r="L59" s="11">
        <f ca="1">DATEDIF(Table3[[#This Row],[DOB]],TODAY(),"y")</f>
        <v>26</v>
      </c>
      <c r="M59" s="10">
        <f>SUM(LEFT(Table3[[#This Row],[Height]],1), RIGHT(Table3[[#This Row],[Height]], LEN(Table3[[#This Row],[Height]])-2)/12)</f>
        <v>5.916666666666667</v>
      </c>
      <c r="N59" s="10">
        <f>Table3[[#This Row],[HeightFt]]*12</f>
        <v>71</v>
      </c>
      <c r="O59" s="12">
        <f>ROUND(Table3[[#This Row],[Weight]]/(Table3[[#This Row],[HtIn]]*Table3[[#This Row],[HtIn]])*703,0)</f>
        <v>22</v>
      </c>
      <c r="P59"/>
    </row>
    <row r="60" spans="1:16" x14ac:dyDescent="0.3">
      <c r="A60">
        <v>59</v>
      </c>
      <c r="B60" t="s">
        <v>0</v>
      </c>
      <c r="C60" t="s">
        <v>2</v>
      </c>
      <c r="D60" t="s">
        <v>40</v>
      </c>
      <c r="E60" t="s">
        <v>41</v>
      </c>
      <c r="F60">
        <v>136</v>
      </c>
      <c r="G60" s="4" t="s">
        <v>229</v>
      </c>
      <c r="H60" s="1">
        <v>33478</v>
      </c>
      <c r="I60" t="s">
        <v>42</v>
      </c>
      <c r="J60" t="s">
        <v>24</v>
      </c>
      <c r="K60" t="s">
        <v>14</v>
      </c>
      <c r="L60" s="11">
        <f ca="1">DATEDIF(Table3[[#This Row],[DOB]],TODAY(),"y")</f>
        <v>31</v>
      </c>
      <c r="M60" s="10">
        <f>SUM(LEFT(Table3[[#This Row],[Height]],1), RIGHT(Table3[[#This Row],[Height]], LEN(Table3[[#This Row],[Height]])-2)/12)</f>
        <v>5.416666666666667</v>
      </c>
      <c r="N60" s="10">
        <f>Table3[[#This Row],[HeightFt]]*12</f>
        <v>65</v>
      </c>
      <c r="O60" s="12">
        <f>ROUND(Table3[[#This Row],[Weight]]/(Table3[[#This Row],[HtIn]]*Table3[[#This Row],[HtIn]])*703,0)</f>
        <v>23</v>
      </c>
      <c r="P60"/>
    </row>
    <row r="61" spans="1:16" x14ac:dyDescent="0.3">
      <c r="A61">
        <v>60</v>
      </c>
      <c r="B61" t="s">
        <v>0</v>
      </c>
      <c r="C61" t="s">
        <v>2</v>
      </c>
      <c r="D61" t="s">
        <v>43</v>
      </c>
      <c r="E61" t="s">
        <v>44</v>
      </c>
      <c r="F61">
        <v>175</v>
      </c>
      <c r="G61" s="4" t="s">
        <v>168</v>
      </c>
      <c r="H61" s="1">
        <v>32701</v>
      </c>
      <c r="I61" t="s">
        <v>152</v>
      </c>
      <c r="J61" t="s">
        <v>45</v>
      </c>
      <c r="K61" t="s">
        <v>14</v>
      </c>
      <c r="L61" s="11">
        <f ca="1">DATEDIF(Table3[[#This Row],[DOB]],TODAY(),"y")</f>
        <v>33</v>
      </c>
      <c r="M61" s="10">
        <f>SUM(LEFT(Table3[[#This Row],[Height]],1), RIGHT(Table3[[#This Row],[Height]], LEN(Table3[[#This Row],[Height]])-2)/12)</f>
        <v>5.916666666666667</v>
      </c>
      <c r="N61" s="10">
        <f>Table3[[#This Row],[HeightFt]]*12</f>
        <v>71</v>
      </c>
      <c r="O61" s="12">
        <f>ROUND(Table3[[#This Row],[Weight]]/(Table3[[#This Row],[HtIn]]*Table3[[#This Row],[HtIn]])*703,0)</f>
        <v>24</v>
      </c>
      <c r="P61"/>
    </row>
    <row r="62" spans="1:16" x14ac:dyDescent="0.3">
      <c r="A62">
        <v>61</v>
      </c>
      <c r="B62" t="s">
        <v>0</v>
      </c>
      <c r="C62" t="s">
        <v>2</v>
      </c>
      <c r="D62" t="s">
        <v>46</v>
      </c>
      <c r="E62" t="s">
        <v>47</v>
      </c>
      <c r="F62">
        <v>150</v>
      </c>
      <c r="G62" s="4" t="s">
        <v>232</v>
      </c>
      <c r="H62" s="1">
        <v>32692</v>
      </c>
      <c r="I62" t="s">
        <v>153</v>
      </c>
      <c r="J62" t="s">
        <v>48</v>
      </c>
      <c r="K62" t="s">
        <v>14</v>
      </c>
      <c r="L62" s="11">
        <f ca="1">DATEDIF(Table3[[#This Row],[DOB]],TODAY(),"y")</f>
        <v>33</v>
      </c>
      <c r="M62" s="10">
        <f>SUM(LEFT(Table3[[#This Row],[Height]],1), RIGHT(Table3[[#This Row],[Height]], LEN(Table3[[#This Row],[Height]])-2)/12)</f>
        <v>5.5</v>
      </c>
      <c r="N62" s="10">
        <f>Table3[[#This Row],[HeightFt]]*12</f>
        <v>66</v>
      </c>
      <c r="O62" s="12">
        <f>ROUND(Table3[[#This Row],[Weight]]/(Table3[[#This Row],[HtIn]]*Table3[[#This Row],[HtIn]])*703,0)</f>
        <v>24</v>
      </c>
      <c r="P62"/>
    </row>
    <row r="63" spans="1:16" x14ac:dyDescent="0.3">
      <c r="A63">
        <v>62</v>
      </c>
      <c r="B63" t="s">
        <v>0</v>
      </c>
      <c r="C63" t="s">
        <v>2</v>
      </c>
      <c r="D63" t="s">
        <v>49</v>
      </c>
      <c r="E63" t="s">
        <v>50</v>
      </c>
      <c r="F63">
        <v>147</v>
      </c>
      <c r="G63" s="4" t="s">
        <v>232</v>
      </c>
      <c r="H63" s="1">
        <v>32692</v>
      </c>
      <c r="I63" t="s">
        <v>153</v>
      </c>
      <c r="J63" t="s">
        <v>48</v>
      </c>
      <c r="K63" t="s">
        <v>14</v>
      </c>
      <c r="L63" s="11">
        <f ca="1">DATEDIF(Table3[[#This Row],[DOB]],TODAY(),"y")</f>
        <v>33</v>
      </c>
      <c r="M63" s="10">
        <f>SUM(LEFT(Table3[[#This Row],[Height]],1), RIGHT(Table3[[#This Row],[Height]], LEN(Table3[[#This Row],[Height]])-2)/12)</f>
        <v>5.5</v>
      </c>
      <c r="N63" s="10">
        <f>Table3[[#This Row],[HeightFt]]*12</f>
        <v>66</v>
      </c>
      <c r="O63" s="12">
        <f>ROUND(Table3[[#This Row],[Weight]]/(Table3[[#This Row],[HtIn]]*Table3[[#This Row],[HtIn]])*703,0)</f>
        <v>24</v>
      </c>
      <c r="P63"/>
    </row>
    <row r="64" spans="1:16" x14ac:dyDescent="0.3">
      <c r="A64">
        <v>63</v>
      </c>
      <c r="B64" t="s">
        <v>0</v>
      </c>
      <c r="C64" t="s">
        <v>2</v>
      </c>
      <c r="D64" t="s">
        <v>51</v>
      </c>
      <c r="E64" t="s">
        <v>52</v>
      </c>
      <c r="F64">
        <v>159</v>
      </c>
      <c r="G64" s="4" t="s">
        <v>179</v>
      </c>
      <c r="H64" s="1">
        <v>31843</v>
      </c>
      <c r="I64" t="s">
        <v>53</v>
      </c>
      <c r="J64" t="s">
        <v>13</v>
      </c>
      <c r="K64" t="s">
        <v>14</v>
      </c>
      <c r="L64" s="11">
        <f ca="1">DATEDIF(Table3[[#This Row],[DOB]],TODAY(),"y")</f>
        <v>35</v>
      </c>
      <c r="M64" s="10">
        <f>SUM(LEFT(Table3[[#This Row],[Height]],1), RIGHT(Table3[[#This Row],[Height]], LEN(Table3[[#This Row],[Height]])-2)/12)</f>
        <v>5.666666666666667</v>
      </c>
      <c r="N64" s="10">
        <f>Table3[[#This Row],[HeightFt]]*12</f>
        <v>68</v>
      </c>
      <c r="O64" s="12">
        <f>ROUND(Table3[[#This Row],[Weight]]/(Table3[[#This Row],[HtIn]]*Table3[[#This Row],[HtIn]])*703,0)</f>
        <v>24</v>
      </c>
      <c r="P64"/>
    </row>
    <row r="65" spans="1:16" x14ac:dyDescent="0.3">
      <c r="A65">
        <v>64</v>
      </c>
      <c r="B65" t="s">
        <v>0</v>
      </c>
      <c r="C65" t="s">
        <v>2</v>
      </c>
      <c r="D65" t="s">
        <v>54</v>
      </c>
      <c r="E65" t="s">
        <v>55</v>
      </c>
      <c r="F65">
        <v>140</v>
      </c>
      <c r="G65" s="4" t="s">
        <v>229</v>
      </c>
      <c r="H65" s="1">
        <v>34856</v>
      </c>
      <c r="I65" t="s">
        <v>56</v>
      </c>
      <c r="J65" t="s">
        <v>13</v>
      </c>
      <c r="K65" t="s">
        <v>315</v>
      </c>
      <c r="L65" s="11">
        <f ca="1">DATEDIF(Table3[[#This Row],[DOB]],TODAY(),"y")</f>
        <v>27</v>
      </c>
      <c r="M65" s="10">
        <f>SUM(LEFT(Table3[[#This Row],[Height]],1), RIGHT(Table3[[#This Row],[Height]], LEN(Table3[[#This Row],[Height]])-2)/12)</f>
        <v>5.416666666666667</v>
      </c>
      <c r="N65" s="10">
        <f>Table3[[#This Row],[HeightFt]]*12</f>
        <v>65</v>
      </c>
      <c r="O65" s="12">
        <f>ROUND(Table3[[#This Row],[Weight]]/(Table3[[#This Row],[HtIn]]*Table3[[#This Row],[HtIn]])*703,0)</f>
        <v>23</v>
      </c>
      <c r="P65"/>
    </row>
    <row r="66" spans="1:16" x14ac:dyDescent="0.3">
      <c r="A66">
        <v>65</v>
      </c>
      <c r="B66" t="s">
        <v>0</v>
      </c>
      <c r="C66" t="s">
        <v>2</v>
      </c>
      <c r="D66" t="s">
        <v>57</v>
      </c>
      <c r="E66" t="s">
        <v>58</v>
      </c>
      <c r="F66">
        <v>165</v>
      </c>
      <c r="G66" s="4" t="s">
        <v>179</v>
      </c>
      <c r="H66" s="1">
        <v>35062</v>
      </c>
      <c r="I66" t="s">
        <v>17</v>
      </c>
      <c r="J66" t="s">
        <v>13</v>
      </c>
      <c r="K66" t="s">
        <v>14</v>
      </c>
      <c r="L66" s="11">
        <f ca="1">DATEDIF(Table3[[#This Row],[DOB]],TODAY(),"y")</f>
        <v>26</v>
      </c>
      <c r="M66" s="10">
        <f>SUM(LEFT(Table3[[#This Row],[Height]],1), RIGHT(Table3[[#This Row],[Height]], LEN(Table3[[#This Row],[Height]])-2)/12)</f>
        <v>5.666666666666667</v>
      </c>
      <c r="N66" s="10">
        <f>Table3[[#This Row],[HeightFt]]*12</f>
        <v>68</v>
      </c>
      <c r="O66" s="12">
        <f>ROUND(Table3[[#This Row],[Weight]]/(Table3[[#This Row],[HtIn]]*Table3[[#This Row],[HtIn]])*703,0)</f>
        <v>25</v>
      </c>
      <c r="P66"/>
    </row>
    <row r="67" spans="1:16" x14ac:dyDescent="0.3">
      <c r="A67">
        <v>66</v>
      </c>
      <c r="B67" t="s">
        <v>0</v>
      </c>
      <c r="C67" t="s">
        <v>2</v>
      </c>
      <c r="D67" t="s">
        <v>40</v>
      </c>
      <c r="E67" t="s">
        <v>59</v>
      </c>
      <c r="F67">
        <v>135</v>
      </c>
      <c r="G67" s="4" t="s">
        <v>307</v>
      </c>
      <c r="H67" s="1">
        <v>34118</v>
      </c>
      <c r="I67" t="s">
        <v>60</v>
      </c>
      <c r="J67" t="s">
        <v>61</v>
      </c>
      <c r="K67" t="s">
        <v>14</v>
      </c>
      <c r="L67" s="11">
        <f ca="1">DATEDIF(Table3[[#This Row],[DOB]],TODAY(),"y")</f>
        <v>29</v>
      </c>
      <c r="M67" s="10">
        <f>SUM(LEFT(Table3[[#This Row],[Height]],1), RIGHT(Table3[[#This Row],[Height]], LEN(Table3[[#This Row],[Height]])-2)/12)</f>
        <v>5.25</v>
      </c>
      <c r="N67" s="10">
        <f>Table3[[#This Row],[HeightFt]]*12</f>
        <v>63</v>
      </c>
      <c r="O67" s="12">
        <f>ROUND(Table3[[#This Row],[Weight]]/(Table3[[#This Row],[HtIn]]*Table3[[#This Row],[HtIn]])*703,0)</f>
        <v>24</v>
      </c>
      <c r="P67"/>
    </row>
    <row r="68" spans="1:16" x14ac:dyDescent="0.3">
      <c r="A68">
        <v>67</v>
      </c>
      <c r="B68" t="s">
        <v>0</v>
      </c>
      <c r="C68" t="s">
        <v>2</v>
      </c>
      <c r="D68" t="s">
        <v>62</v>
      </c>
      <c r="E68" t="s">
        <v>63</v>
      </c>
      <c r="F68">
        <v>125</v>
      </c>
      <c r="G68" s="4" t="s">
        <v>307</v>
      </c>
      <c r="H68" s="1">
        <v>34134</v>
      </c>
      <c r="I68" t="s">
        <v>64</v>
      </c>
      <c r="J68" t="s">
        <v>65</v>
      </c>
      <c r="K68" t="s">
        <v>315</v>
      </c>
      <c r="L68" s="11">
        <f ca="1">DATEDIF(Table3[[#This Row],[DOB]],TODAY(),"y")</f>
        <v>29</v>
      </c>
      <c r="M68" s="10">
        <f>SUM(LEFT(Table3[[#This Row],[Height]],1), RIGHT(Table3[[#This Row],[Height]], LEN(Table3[[#This Row],[Height]])-2)/12)</f>
        <v>5.25</v>
      </c>
      <c r="N68" s="10">
        <f>Table3[[#This Row],[HeightFt]]*12</f>
        <v>63</v>
      </c>
      <c r="O68" s="12">
        <f>ROUND(Table3[[#This Row],[Weight]]/(Table3[[#This Row],[HtIn]]*Table3[[#This Row],[HtIn]])*703,0)</f>
        <v>22</v>
      </c>
      <c r="P68"/>
    </row>
    <row r="69" spans="1:16" x14ac:dyDescent="0.3">
      <c r="A69">
        <v>68</v>
      </c>
      <c r="B69" t="s">
        <v>0</v>
      </c>
      <c r="C69" t="s">
        <v>2</v>
      </c>
      <c r="D69" t="s">
        <v>66</v>
      </c>
      <c r="E69" t="s">
        <v>67</v>
      </c>
      <c r="F69">
        <v>150</v>
      </c>
      <c r="G69" s="4" t="s">
        <v>218</v>
      </c>
      <c r="H69" s="1">
        <v>33606</v>
      </c>
      <c r="I69" t="s">
        <v>68</v>
      </c>
      <c r="J69" t="s">
        <v>24</v>
      </c>
      <c r="K69" t="s">
        <v>35</v>
      </c>
      <c r="L69" s="11">
        <f ca="1">DATEDIF(Table3[[#This Row],[DOB]],TODAY(),"y")</f>
        <v>30</v>
      </c>
      <c r="M69" s="10">
        <f>SUM(LEFT(Table3[[#This Row],[Height]],1), RIGHT(Table3[[#This Row],[Height]], LEN(Table3[[#This Row],[Height]])-2)/12)</f>
        <v>5.583333333333333</v>
      </c>
      <c r="N69" s="10">
        <f>Table3[[#This Row],[HeightFt]]*12</f>
        <v>67</v>
      </c>
      <c r="O69" s="12">
        <f>ROUND(Table3[[#This Row],[Weight]]/(Table3[[#This Row],[HtIn]]*Table3[[#This Row],[HtIn]])*703,0)</f>
        <v>23</v>
      </c>
      <c r="P69"/>
    </row>
    <row r="70" spans="1:16" x14ac:dyDescent="0.3">
      <c r="A70">
        <v>69</v>
      </c>
      <c r="B70" t="s">
        <v>0</v>
      </c>
      <c r="C70" t="s">
        <v>2</v>
      </c>
      <c r="D70" t="s">
        <v>69</v>
      </c>
      <c r="E70" t="s">
        <v>70</v>
      </c>
      <c r="F70">
        <v>145</v>
      </c>
      <c r="G70" s="4" t="s">
        <v>229</v>
      </c>
      <c r="H70" s="1">
        <v>35618</v>
      </c>
      <c r="I70" t="s">
        <v>71</v>
      </c>
      <c r="J70" t="s">
        <v>13</v>
      </c>
      <c r="K70" t="s">
        <v>35</v>
      </c>
      <c r="L70" s="11">
        <f ca="1">DATEDIF(Table3[[#This Row],[DOB]],TODAY(),"y")</f>
        <v>25</v>
      </c>
      <c r="M70" s="10">
        <f>SUM(LEFT(Table3[[#This Row],[Height]],1), RIGHT(Table3[[#This Row],[Height]], LEN(Table3[[#This Row],[Height]])-2)/12)</f>
        <v>5.416666666666667</v>
      </c>
      <c r="N70" s="10">
        <f>Table3[[#This Row],[HeightFt]]*12</f>
        <v>65</v>
      </c>
      <c r="O70" s="12">
        <f>ROUND(Table3[[#This Row],[Weight]]/(Table3[[#This Row],[HtIn]]*Table3[[#This Row],[HtIn]])*703,0)</f>
        <v>24</v>
      </c>
      <c r="P70"/>
    </row>
    <row r="71" spans="1:16" x14ac:dyDescent="0.3">
      <c r="A71">
        <v>70</v>
      </c>
      <c r="B71" t="s">
        <v>0</v>
      </c>
      <c r="C71" t="s">
        <v>2</v>
      </c>
      <c r="D71" t="s">
        <v>72</v>
      </c>
      <c r="E71" t="s">
        <v>73</v>
      </c>
      <c r="F71">
        <v>140</v>
      </c>
      <c r="G71" s="4" t="s">
        <v>232</v>
      </c>
      <c r="H71" s="1">
        <v>34337</v>
      </c>
      <c r="I71" t="s">
        <v>74</v>
      </c>
      <c r="J71" t="s">
        <v>75</v>
      </c>
      <c r="K71" t="s">
        <v>14</v>
      </c>
      <c r="L71" s="11">
        <f ca="1">DATEDIF(Table3[[#This Row],[DOB]],TODAY(),"y")</f>
        <v>28</v>
      </c>
      <c r="M71" s="10">
        <f>SUM(LEFT(Table3[[#This Row],[Height]],1), RIGHT(Table3[[#This Row],[Height]], LEN(Table3[[#This Row],[Height]])-2)/12)</f>
        <v>5.5</v>
      </c>
      <c r="N71" s="10">
        <f>Table3[[#This Row],[HeightFt]]*12</f>
        <v>66</v>
      </c>
      <c r="O71" s="12">
        <f>ROUND(Table3[[#This Row],[Weight]]/(Table3[[#This Row],[HtIn]]*Table3[[#This Row],[HtIn]])*703,0)</f>
        <v>23</v>
      </c>
      <c r="P71"/>
    </row>
    <row r="72" spans="1:16" x14ac:dyDescent="0.3">
      <c r="A72">
        <v>71</v>
      </c>
      <c r="B72" t="s">
        <v>0</v>
      </c>
      <c r="C72" t="s">
        <v>2</v>
      </c>
      <c r="D72" t="s">
        <v>76</v>
      </c>
      <c r="E72" t="s">
        <v>77</v>
      </c>
      <c r="F72">
        <v>175</v>
      </c>
      <c r="G72" s="4" t="s">
        <v>175</v>
      </c>
      <c r="H72" s="1">
        <v>34447</v>
      </c>
      <c r="I72" t="s">
        <v>78</v>
      </c>
      <c r="J72" t="s">
        <v>13</v>
      </c>
      <c r="K72" t="s">
        <v>315</v>
      </c>
      <c r="L72" s="11">
        <f ca="1">DATEDIF(Table3[[#This Row],[DOB]],TODAY(),"y")</f>
        <v>28</v>
      </c>
      <c r="M72" s="10">
        <f>SUM(LEFT(Table3[[#This Row],[Height]],1), RIGHT(Table3[[#This Row],[Height]], LEN(Table3[[#This Row],[Height]])-2)/12)</f>
        <v>6</v>
      </c>
      <c r="N72" s="10">
        <f>Table3[[#This Row],[HeightFt]]*12</f>
        <v>72</v>
      </c>
      <c r="O72" s="12">
        <f>ROUND(Table3[[#This Row],[Weight]]/(Table3[[#This Row],[HtIn]]*Table3[[#This Row],[HtIn]])*703,0)</f>
        <v>24</v>
      </c>
      <c r="P72"/>
    </row>
    <row r="73" spans="1:16" x14ac:dyDescent="0.3">
      <c r="A73">
        <v>72</v>
      </c>
      <c r="B73" t="s">
        <v>1</v>
      </c>
      <c r="C73" t="s">
        <v>2</v>
      </c>
      <c r="D73" t="s">
        <v>79</v>
      </c>
      <c r="E73" t="s">
        <v>80</v>
      </c>
      <c r="F73">
        <v>170</v>
      </c>
      <c r="G73" s="4" t="s">
        <v>179</v>
      </c>
      <c r="H73" s="1">
        <v>32367</v>
      </c>
      <c r="I73" t="s">
        <v>81</v>
      </c>
      <c r="J73" t="s">
        <v>82</v>
      </c>
      <c r="K73" t="s">
        <v>14</v>
      </c>
      <c r="L73" s="11">
        <f ca="1">DATEDIF(Table3[[#This Row],[DOB]],TODAY(),"y")</f>
        <v>34</v>
      </c>
      <c r="M73" s="10">
        <f>SUM(LEFT(Table3[[#This Row],[Height]],1), RIGHT(Table3[[#This Row],[Height]], LEN(Table3[[#This Row],[Height]])-2)/12)</f>
        <v>5.666666666666667</v>
      </c>
      <c r="N73" s="10">
        <f>Table3[[#This Row],[HeightFt]]*12</f>
        <v>68</v>
      </c>
      <c r="O73" s="12">
        <f>ROUND(Table3[[#This Row],[Weight]]/(Table3[[#This Row],[HtIn]]*Table3[[#This Row],[HtIn]])*703,0)</f>
        <v>26</v>
      </c>
      <c r="P73"/>
    </row>
    <row r="74" spans="1:16" x14ac:dyDescent="0.3">
      <c r="A74">
        <v>73</v>
      </c>
      <c r="B74" t="s">
        <v>1</v>
      </c>
      <c r="C74" t="s">
        <v>2</v>
      </c>
      <c r="D74" t="s">
        <v>83</v>
      </c>
      <c r="E74" t="s">
        <v>84</v>
      </c>
      <c r="F74">
        <v>185</v>
      </c>
      <c r="G74" s="4" t="s">
        <v>209</v>
      </c>
      <c r="H74" s="1">
        <v>32654</v>
      </c>
      <c r="I74" t="s">
        <v>85</v>
      </c>
      <c r="J74" t="s">
        <v>39</v>
      </c>
      <c r="K74" t="s">
        <v>315</v>
      </c>
      <c r="L74" s="11">
        <f ca="1">DATEDIF(Table3[[#This Row],[DOB]],TODAY(),"y")</f>
        <v>33</v>
      </c>
      <c r="M74" s="10">
        <f>SUM(LEFT(Table3[[#This Row],[Height]],1), RIGHT(Table3[[#This Row],[Height]], LEN(Table3[[#This Row],[Height]])-2)/12)</f>
        <v>5.833333333333333</v>
      </c>
      <c r="N74" s="10">
        <f>Table3[[#This Row],[HeightFt]]*12</f>
        <v>70</v>
      </c>
      <c r="O74" s="12">
        <f>ROUND(Table3[[#This Row],[Weight]]/(Table3[[#This Row],[HtIn]]*Table3[[#This Row],[HtIn]])*703,0)</f>
        <v>27</v>
      </c>
      <c r="P74"/>
    </row>
    <row r="75" spans="1:16" x14ac:dyDescent="0.3">
      <c r="A75">
        <v>74</v>
      </c>
      <c r="B75" t="s">
        <v>1</v>
      </c>
      <c r="C75" t="s">
        <v>2</v>
      </c>
      <c r="D75" t="s">
        <v>86</v>
      </c>
      <c r="E75" t="s">
        <v>87</v>
      </c>
      <c r="F75">
        <v>195</v>
      </c>
      <c r="G75" s="4" t="s">
        <v>188</v>
      </c>
      <c r="H75" s="1">
        <v>32538</v>
      </c>
      <c r="I75" t="s">
        <v>154</v>
      </c>
      <c r="J75" t="s">
        <v>6</v>
      </c>
      <c r="K75" t="s">
        <v>315</v>
      </c>
      <c r="L75" s="11">
        <f ca="1">DATEDIF(Table3[[#This Row],[DOB]],TODAY(),"y")</f>
        <v>33</v>
      </c>
      <c r="M75" s="10">
        <f>SUM(LEFT(Table3[[#This Row],[Height]],1), RIGHT(Table3[[#This Row],[Height]], LEN(Table3[[#This Row],[Height]])-2)/12)</f>
        <v>6.083333333333333</v>
      </c>
      <c r="N75" s="10">
        <f>Table3[[#This Row],[HeightFt]]*12</f>
        <v>73</v>
      </c>
      <c r="O75" s="12">
        <f>ROUND(Table3[[#This Row],[Weight]]/(Table3[[#This Row],[HtIn]]*Table3[[#This Row],[HtIn]])*703,0)</f>
        <v>26</v>
      </c>
      <c r="P75"/>
    </row>
    <row r="76" spans="1:16" x14ac:dyDescent="0.3">
      <c r="A76">
        <v>75</v>
      </c>
      <c r="B76" t="s">
        <v>1</v>
      </c>
      <c r="C76" t="s">
        <v>2</v>
      </c>
      <c r="D76" t="s">
        <v>88</v>
      </c>
      <c r="E76" t="s">
        <v>89</v>
      </c>
      <c r="F76">
        <v>195</v>
      </c>
      <c r="G76" s="4" t="s">
        <v>182</v>
      </c>
      <c r="H76" s="1">
        <v>35418</v>
      </c>
      <c r="I76" t="s">
        <v>90</v>
      </c>
      <c r="J76" t="s">
        <v>13</v>
      </c>
      <c r="K76" t="s">
        <v>315</v>
      </c>
      <c r="L76" s="11">
        <f ca="1">DATEDIF(Table3[[#This Row],[DOB]],TODAY(),"y")</f>
        <v>26</v>
      </c>
      <c r="M76" s="10">
        <f>SUM(LEFT(Table3[[#This Row],[Height]],1), RIGHT(Table3[[#This Row],[Height]], LEN(Table3[[#This Row],[Height]])-2)/12)</f>
        <v>6.166666666666667</v>
      </c>
      <c r="N76" s="10">
        <f>Table3[[#This Row],[HeightFt]]*12</f>
        <v>74</v>
      </c>
      <c r="O76" s="12">
        <f>ROUND(Table3[[#This Row],[Weight]]/(Table3[[#This Row],[HtIn]]*Table3[[#This Row],[HtIn]])*703,0)</f>
        <v>25</v>
      </c>
      <c r="P76"/>
    </row>
    <row r="77" spans="1:16" x14ac:dyDescent="0.3">
      <c r="A77">
        <v>76</v>
      </c>
      <c r="B77" t="s">
        <v>1</v>
      </c>
      <c r="C77" t="s">
        <v>2</v>
      </c>
      <c r="D77" t="s">
        <v>91</v>
      </c>
      <c r="E77" t="s">
        <v>92</v>
      </c>
      <c r="F77">
        <v>180</v>
      </c>
      <c r="G77" s="4" t="s">
        <v>179</v>
      </c>
      <c r="H77" s="1">
        <v>31441</v>
      </c>
      <c r="I77" t="s">
        <v>155</v>
      </c>
      <c r="J77" t="s">
        <v>10</v>
      </c>
      <c r="K77" t="s">
        <v>14</v>
      </c>
      <c r="L77" s="11">
        <f ca="1">DATEDIF(Table3[[#This Row],[DOB]],TODAY(),"y")</f>
        <v>36</v>
      </c>
      <c r="M77" s="10">
        <f>SUM(LEFT(Table3[[#This Row],[Height]],1), RIGHT(Table3[[#This Row],[Height]], LEN(Table3[[#This Row],[Height]])-2)/12)</f>
        <v>5.666666666666667</v>
      </c>
      <c r="N77" s="10">
        <f>Table3[[#This Row],[HeightFt]]*12</f>
        <v>68</v>
      </c>
      <c r="O77" s="12">
        <f>ROUND(Table3[[#This Row],[Weight]]/(Table3[[#This Row],[HtIn]]*Table3[[#This Row],[HtIn]])*703,0)</f>
        <v>27</v>
      </c>
      <c r="P77"/>
    </row>
    <row r="78" spans="1:16" x14ac:dyDescent="0.3">
      <c r="A78">
        <v>77</v>
      </c>
      <c r="B78" t="s">
        <v>1</v>
      </c>
      <c r="C78" t="s">
        <v>2</v>
      </c>
      <c r="D78" t="s">
        <v>93</v>
      </c>
      <c r="E78" t="s">
        <v>94</v>
      </c>
      <c r="F78">
        <v>189</v>
      </c>
      <c r="G78" s="4" t="s">
        <v>175</v>
      </c>
      <c r="H78" s="1">
        <v>31893</v>
      </c>
      <c r="I78" t="s">
        <v>95</v>
      </c>
      <c r="J78" t="s">
        <v>10</v>
      </c>
      <c r="K78" t="s">
        <v>14</v>
      </c>
      <c r="L78" s="11">
        <f ca="1">DATEDIF(Table3[[#This Row],[DOB]],TODAY(),"y")</f>
        <v>35</v>
      </c>
      <c r="M78" s="10">
        <f>SUM(LEFT(Table3[[#This Row],[Height]],1), RIGHT(Table3[[#This Row],[Height]], LEN(Table3[[#This Row],[Height]])-2)/12)</f>
        <v>6</v>
      </c>
      <c r="N78" s="10">
        <f>Table3[[#This Row],[HeightFt]]*12</f>
        <v>72</v>
      </c>
      <c r="O78" s="12">
        <f>ROUND(Table3[[#This Row],[Weight]]/(Table3[[#This Row],[HtIn]]*Table3[[#This Row],[HtIn]])*703,0)</f>
        <v>26</v>
      </c>
      <c r="P78"/>
    </row>
    <row r="79" spans="1:16" x14ac:dyDescent="0.3">
      <c r="A79">
        <v>78</v>
      </c>
      <c r="B79" t="s">
        <v>1</v>
      </c>
      <c r="C79" t="s">
        <v>2</v>
      </c>
      <c r="D79" t="s">
        <v>96</v>
      </c>
      <c r="E79" t="s">
        <v>97</v>
      </c>
      <c r="F79">
        <v>196</v>
      </c>
      <c r="G79" s="4" t="s">
        <v>188</v>
      </c>
      <c r="H79" s="1">
        <v>35164</v>
      </c>
      <c r="I79" t="s">
        <v>98</v>
      </c>
      <c r="J79" t="s">
        <v>10</v>
      </c>
      <c r="K79" t="s">
        <v>14</v>
      </c>
      <c r="L79" s="11">
        <f ca="1">DATEDIF(Table3[[#This Row],[DOB]],TODAY(),"y")</f>
        <v>26</v>
      </c>
      <c r="M79" s="10">
        <f>SUM(LEFT(Table3[[#This Row],[Height]],1), RIGHT(Table3[[#This Row],[Height]], LEN(Table3[[#This Row],[Height]])-2)/12)</f>
        <v>6.083333333333333</v>
      </c>
      <c r="N79" s="10">
        <f>Table3[[#This Row],[HeightFt]]*12</f>
        <v>73</v>
      </c>
      <c r="O79" s="12">
        <f>ROUND(Table3[[#This Row],[Weight]]/(Table3[[#This Row],[HtIn]]*Table3[[#This Row],[HtIn]])*703,0)</f>
        <v>26</v>
      </c>
      <c r="P79"/>
    </row>
    <row r="80" spans="1:16" x14ac:dyDescent="0.3">
      <c r="A80">
        <v>79</v>
      </c>
      <c r="B80" t="s">
        <v>1</v>
      </c>
      <c r="C80" t="s">
        <v>2</v>
      </c>
      <c r="D80" t="s">
        <v>99</v>
      </c>
      <c r="E80" t="s">
        <v>100</v>
      </c>
      <c r="F80">
        <v>200</v>
      </c>
      <c r="G80" s="4" t="s">
        <v>188</v>
      </c>
      <c r="H80" s="1">
        <v>30883</v>
      </c>
      <c r="I80" t="s">
        <v>101</v>
      </c>
      <c r="J80" t="s">
        <v>65</v>
      </c>
      <c r="K80" t="s">
        <v>315</v>
      </c>
      <c r="L80" s="11">
        <f ca="1">DATEDIF(Table3[[#This Row],[DOB]],TODAY(),"y")</f>
        <v>38</v>
      </c>
      <c r="M80" s="10">
        <f>SUM(LEFT(Table3[[#This Row],[Height]],1), RIGHT(Table3[[#This Row],[Height]], LEN(Table3[[#This Row],[Height]])-2)/12)</f>
        <v>6.083333333333333</v>
      </c>
      <c r="N80" s="10">
        <f>Table3[[#This Row],[HeightFt]]*12</f>
        <v>73</v>
      </c>
      <c r="O80" s="12">
        <f>ROUND(Table3[[#This Row],[Weight]]/(Table3[[#This Row],[HtIn]]*Table3[[#This Row],[HtIn]])*703,0)</f>
        <v>26</v>
      </c>
      <c r="P80"/>
    </row>
    <row r="81" spans="1:16" x14ac:dyDescent="0.3">
      <c r="A81">
        <v>80</v>
      </c>
      <c r="B81" t="s">
        <v>1</v>
      </c>
      <c r="C81" t="s">
        <v>2</v>
      </c>
      <c r="D81" t="s">
        <v>102</v>
      </c>
      <c r="E81" t="s">
        <v>103</v>
      </c>
      <c r="F81">
        <v>175</v>
      </c>
      <c r="G81" s="4" t="s">
        <v>218</v>
      </c>
      <c r="H81" s="1">
        <v>28873</v>
      </c>
      <c r="I81" t="s">
        <v>104</v>
      </c>
      <c r="J81" t="s">
        <v>65</v>
      </c>
      <c r="K81" t="s">
        <v>14</v>
      </c>
      <c r="L81" s="11">
        <f ca="1">DATEDIF(Table3[[#This Row],[DOB]],TODAY(),"y")</f>
        <v>43</v>
      </c>
      <c r="M81" s="10">
        <f>SUM(LEFT(Table3[[#This Row],[Height]],1), RIGHT(Table3[[#This Row],[Height]], LEN(Table3[[#This Row],[Height]])-2)/12)</f>
        <v>5.583333333333333</v>
      </c>
      <c r="N81" s="10">
        <f>Table3[[#This Row],[HeightFt]]*12</f>
        <v>67</v>
      </c>
      <c r="O81" s="12">
        <f>ROUND(Table3[[#This Row],[Weight]]/(Table3[[#This Row],[HtIn]]*Table3[[#This Row],[HtIn]])*703,0)</f>
        <v>27</v>
      </c>
      <c r="P81"/>
    </row>
    <row r="82" spans="1:16" x14ac:dyDescent="0.3">
      <c r="A82">
        <v>81</v>
      </c>
      <c r="B82" t="s">
        <v>1</v>
      </c>
      <c r="C82" t="s">
        <v>2</v>
      </c>
      <c r="D82" t="s">
        <v>105</v>
      </c>
      <c r="E82" t="s">
        <v>106</v>
      </c>
      <c r="F82">
        <v>235</v>
      </c>
      <c r="G82" s="4" t="s">
        <v>308</v>
      </c>
      <c r="H82" s="1">
        <v>35477</v>
      </c>
      <c r="I82" t="s">
        <v>107</v>
      </c>
      <c r="J82" t="s">
        <v>65</v>
      </c>
      <c r="K82" t="s">
        <v>14</v>
      </c>
      <c r="L82" s="11">
        <f ca="1">DATEDIF(Table3[[#This Row],[DOB]],TODAY(),"y")</f>
        <v>25</v>
      </c>
      <c r="M82" s="10">
        <f>SUM(LEFT(Table3[[#This Row],[Height]],1), RIGHT(Table3[[#This Row],[Height]], LEN(Table3[[#This Row],[Height]])-2)/12)</f>
        <v>6.416666666666667</v>
      </c>
      <c r="N82" s="10">
        <f>Table3[[#This Row],[HeightFt]]*12</f>
        <v>77</v>
      </c>
      <c r="O82" s="12">
        <f>ROUND(Table3[[#This Row],[Weight]]/(Table3[[#This Row],[HtIn]]*Table3[[#This Row],[HtIn]])*703,0)</f>
        <v>28</v>
      </c>
      <c r="P82"/>
    </row>
    <row r="83" spans="1:16" x14ac:dyDescent="0.3">
      <c r="A83">
        <v>82</v>
      </c>
      <c r="B83" t="s">
        <v>1</v>
      </c>
      <c r="C83" t="s">
        <v>2</v>
      </c>
      <c r="D83" t="s">
        <v>96</v>
      </c>
      <c r="E83" t="s">
        <v>108</v>
      </c>
      <c r="F83">
        <v>170</v>
      </c>
      <c r="G83" s="4" t="s">
        <v>174</v>
      </c>
      <c r="H83" s="1">
        <v>31275</v>
      </c>
      <c r="I83" t="s">
        <v>109</v>
      </c>
      <c r="J83" t="s">
        <v>110</v>
      </c>
      <c r="K83" t="s">
        <v>315</v>
      </c>
      <c r="L83" s="11">
        <f ca="1">DATEDIF(Table3[[#This Row],[DOB]],TODAY(),"y")</f>
        <v>37</v>
      </c>
      <c r="M83" s="10">
        <f>SUM(LEFT(Table3[[#This Row],[Height]],1), RIGHT(Table3[[#This Row],[Height]], LEN(Table3[[#This Row],[Height]])-2)/12)</f>
        <v>5.75</v>
      </c>
      <c r="N83" s="10">
        <f>Table3[[#This Row],[HeightFt]]*12</f>
        <v>69</v>
      </c>
      <c r="O83" s="12">
        <f>ROUND(Table3[[#This Row],[Weight]]/(Table3[[#This Row],[HtIn]]*Table3[[#This Row],[HtIn]])*703,0)</f>
        <v>25</v>
      </c>
      <c r="P83"/>
    </row>
    <row r="84" spans="1:16" x14ac:dyDescent="0.3">
      <c r="A84">
        <v>83</v>
      </c>
      <c r="B84" t="s">
        <v>1</v>
      </c>
      <c r="C84" t="s">
        <v>2</v>
      </c>
      <c r="D84" t="s">
        <v>83</v>
      </c>
      <c r="E84" t="s">
        <v>111</v>
      </c>
      <c r="F84">
        <v>185</v>
      </c>
      <c r="G84" s="4" t="s">
        <v>168</v>
      </c>
      <c r="H84" s="1">
        <v>31438</v>
      </c>
      <c r="I84" t="s">
        <v>112</v>
      </c>
      <c r="J84" t="s">
        <v>110</v>
      </c>
      <c r="K84" t="s">
        <v>14</v>
      </c>
      <c r="L84" s="11">
        <f ca="1">DATEDIF(Table3[[#This Row],[DOB]],TODAY(),"y")</f>
        <v>36</v>
      </c>
      <c r="M84" s="10">
        <f>SUM(LEFT(Table3[[#This Row],[Height]],1), RIGHT(Table3[[#This Row],[Height]], LEN(Table3[[#This Row],[Height]])-2)/12)</f>
        <v>5.916666666666667</v>
      </c>
      <c r="N84" s="10">
        <f>Table3[[#This Row],[HeightFt]]*12</f>
        <v>71</v>
      </c>
      <c r="O84" s="12">
        <f>ROUND(Table3[[#This Row],[Weight]]/(Table3[[#This Row],[HtIn]]*Table3[[#This Row],[HtIn]])*703,0)</f>
        <v>26</v>
      </c>
      <c r="P84"/>
    </row>
    <row r="85" spans="1:16" x14ac:dyDescent="0.3">
      <c r="A85">
        <v>84</v>
      </c>
      <c r="B85" t="s">
        <v>1</v>
      </c>
      <c r="C85" t="s">
        <v>2</v>
      </c>
      <c r="D85" t="s">
        <v>113</v>
      </c>
      <c r="E85" t="s">
        <v>114</v>
      </c>
      <c r="F85">
        <v>185</v>
      </c>
      <c r="G85" s="4" t="s">
        <v>175</v>
      </c>
      <c r="H85" s="1">
        <v>30894</v>
      </c>
      <c r="I85" t="s">
        <v>64</v>
      </c>
      <c r="J85" t="s">
        <v>65</v>
      </c>
      <c r="K85" t="s">
        <v>35</v>
      </c>
      <c r="L85" s="11">
        <f ca="1">DATEDIF(Table3[[#This Row],[DOB]],TODAY(),"y")</f>
        <v>38</v>
      </c>
      <c r="M85" s="10">
        <f>SUM(LEFT(Table3[[#This Row],[Height]],1), RIGHT(Table3[[#This Row],[Height]], LEN(Table3[[#This Row],[Height]])-2)/12)</f>
        <v>6</v>
      </c>
      <c r="N85" s="10">
        <f>Table3[[#This Row],[HeightFt]]*12</f>
        <v>72</v>
      </c>
      <c r="O85" s="12">
        <f>ROUND(Table3[[#This Row],[Weight]]/(Table3[[#This Row],[HtIn]]*Table3[[#This Row],[HtIn]])*703,0)</f>
        <v>25</v>
      </c>
      <c r="P85"/>
    </row>
    <row r="86" spans="1:16" x14ac:dyDescent="0.3">
      <c r="A86">
        <v>85</v>
      </c>
      <c r="B86" t="s">
        <v>1</v>
      </c>
      <c r="C86" t="s">
        <v>2</v>
      </c>
      <c r="D86" t="s">
        <v>115</v>
      </c>
      <c r="E86" t="s">
        <v>116</v>
      </c>
      <c r="F86">
        <v>170</v>
      </c>
      <c r="G86" s="4" t="s">
        <v>174</v>
      </c>
      <c r="H86" s="1">
        <v>32226</v>
      </c>
      <c r="I86" t="s">
        <v>117</v>
      </c>
      <c r="J86" t="s">
        <v>118</v>
      </c>
      <c r="K86" t="s">
        <v>14</v>
      </c>
      <c r="L86" s="11">
        <f ca="1">DATEDIF(Table3[[#This Row],[DOB]],TODAY(),"y")</f>
        <v>34</v>
      </c>
      <c r="M86" s="10">
        <f>SUM(LEFT(Table3[[#This Row],[Height]],1), RIGHT(Table3[[#This Row],[Height]], LEN(Table3[[#This Row],[Height]])-2)/12)</f>
        <v>5.75</v>
      </c>
      <c r="N86" s="10">
        <f>Table3[[#This Row],[HeightFt]]*12</f>
        <v>69</v>
      </c>
      <c r="O86" s="12">
        <f>ROUND(Table3[[#This Row],[Weight]]/(Table3[[#This Row],[HtIn]]*Table3[[#This Row],[HtIn]])*703,0)</f>
        <v>25</v>
      </c>
      <c r="P86"/>
    </row>
    <row r="87" spans="1:16" x14ac:dyDescent="0.3">
      <c r="A87">
        <v>86</v>
      </c>
      <c r="B87" t="s">
        <v>1</v>
      </c>
      <c r="C87" t="s">
        <v>2</v>
      </c>
      <c r="D87" t="s">
        <v>119</v>
      </c>
      <c r="E87" t="s">
        <v>120</v>
      </c>
      <c r="F87">
        <v>196</v>
      </c>
      <c r="G87" s="4" t="s">
        <v>188</v>
      </c>
      <c r="H87" s="1">
        <v>33319</v>
      </c>
      <c r="I87" t="s">
        <v>156</v>
      </c>
      <c r="J87" t="s">
        <v>121</v>
      </c>
      <c r="K87" t="s">
        <v>35</v>
      </c>
      <c r="L87" s="11">
        <f ca="1">DATEDIF(Table3[[#This Row],[DOB]],TODAY(),"y")</f>
        <v>31</v>
      </c>
      <c r="M87" s="10">
        <f>SUM(LEFT(Table3[[#This Row],[Height]],1), RIGHT(Table3[[#This Row],[Height]], LEN(Table3[[#This Row],[Height]])-2)/12)</f>
        <v>6.083333333333333</v>
      </c>
      <c r="N87" s="10">
        <f>Table3[[#This Row],[HeightFt]]*12</f>
        <v>73</v>
      </c>
      <c r="O87" s="12">
        <f>ROUND(Table3[[#This Row],[Weight]]/(Table3[[#This Row],[HtIn]]*Table3[[#This Row],[HtIn]])*703,0)</f>
        <v>26</v>
      </c>
      <c r="P87"/>
    </row>
    <row r="88" spans="1:16" x14ac:dyDescent="0.3">
      <c r="A88">
        <v>87</v>
      </c>
      <c r="B88" t="s">
        <v>1</v>
      </c>
      <c r="C88" t="s">
        <v>2</v>
      </c>
      <c r="D88" t="s">
        <v>122</v>
      </c>
      <c r="E88" t="s">
        <v>123</v>
      </c>
      <c r="F88">
        <v>195</v>
      </c>
      <c r="G88" s="4" t="s">
        <v>188</v>
      </c>
      <c r="H88" s="1">
        <v>31633</v>
      </c>
      <c r="I88" t="s">
        <v>124</v>
      </c>
      <c r="J88" t="s">
        <v>10</v>
      </c>
      <c r="K88" t="s">
        <v>14</v>
      </c>
      <c r="L88" s="11">
        <f ca="1">DATEDIF(Table3[[#This Row],[DOB]],TODAY(),"y")</f>
        <v>36</v>
      </c>
      <c r="M88" s="10">
        <f>SUM(LEFT(Table3[[#This Row],[Height]],1), RIGHT(Table3[[#This Row],[Height]], LEN(Table3[[#This Row],[Height]])-2)/12)</f>
        <v>6.083333333333333</v>
      </c>
      <c r="N88" s="10">
        <f>Table3[[#This Row],[HeightFt]]*12</f>
        <v>73</v>
      </c>
      <c r="O88" s="12">
        <f>ROUND(Table3[[#This Row],[Weight]]/(Table3[[#This Row],[HtIn]]*Table3[[#This Row],[HtIn]])*703,0)</f>
        <v>26</v>
      </c>
      <c r="P88"/>
    </row>
    <row r="89" spans="1:16" x14ac:dyDescent="0.3">
      <c r="A89">
        <v>88</v>
      </c>
      <c r="B89" t="s">
        <v>1</v>
      </c>
      <c r="C89" t="s">
        <v>2</v>
      </c>
      <c r="D89" t="s">
        <v>102</v>
      </c>
      <c r="E89" t="s">
        <v>125</v>
      </c>
      <c r="F89">
        <v>174</v>
      </c>
      <c r="G89" s="4" t="s">
        <v>174</v>
      </c>
      <c r="H89" s="1">
        <v>32295</v>
      </c>
      <c r="I89" t="s">
        <v>126</v>
      </c>
      <c r="J89" t="s">
        <v>110</v>
      </c>
      <c r="K89" t="s">
        <v>14</v>
      </c>
      <c r="L89" s="11">
        <f ca="1">DATEDIF(Table3[[#This Row],[DOB]],TODAY(),"y")</f>
        <v>34</v>
      </c>
      <c r="M89" s="10">
        <f>SUM(LEFT(Table3[[#This Row],[Height]],1), RIGHT(Table3[[#This Row],[Height]], LEN(Table3[[#This Row],[Height]])-2)/12)</f>
        <v>5.75</v>
      </c>
      <c r="N89" s="10">
        <f>Table3[[#This Row],[HeightFt]]*12</f>
        <v>69</v>
      </c>
      <c r="O89" s="12">
        <f>ROUND(Table3[[#This Row],[Weight]]/(Table3[[#This Row],[HtIn]]*Table3[[#This Row],[HtIn]])*703,0)</f>
        <v>26</v>
      </c>
      <c r="P89"/>
    </row>
    <row r="90" spans="1:16" x14ac:dyDescent="0.3">
      <c r="A90">
        <v>89</v>
      </c>
      <c r="B90" t="s">
        <v>1</v>
      </c>
      <c r="C90" t="s">
        <v>2</v>
      </c>
      <c r="D90" t="s">
        <v>127</v>
      </c>
      <c r="E90" t="s">
        <v>128</v>
      </c>
      <c r="F90">
        <v>178</v>
      </c>
      <c r="G90" s="4" t="s">
        <v>174</v>
      </c>
      <c r="H90" s="1">
        <v>32195</v>
      </c>
      <c r="I90" t="s">
        <v>129</v>
      </c>
      <c r="J90" t="s">
        <v>130</v>
      </c>
      <c r="K90" t="s">
        <v>14</v>
      </c>
      <c r="L90" s="11">
        <f ca="1">DATEDIF(Table3[[#This Row],[DOB]],TODAY(),"y")</f>
        <v>34</v>
      </c>
      <c r="M90" s="10">
        <f>SUM(LEFT(Table3[[#This Row],[Height]],1), RIGHT(Table3[[#This Row],[Height]], LEN(Table3[[#This Row],[Height]])-2)/12)</f>
        <v>5.75</v>
      </c>
      <c r="N90" s="10">
        <f>Table3[[#This Row],[HeightFt]]*12</f>
        <v>69</v>
      </c>
      <c r="O90" s="12">
        <f>ROUND(Table3[[#This Row],[Weight]]/(Table3[[#This Row],[HtIn]]*Table3[[#This Row],[HtIn]])*703,0)</f>
        <v>26</v>
      </c>
      <c r="P90"/>
    </row>
    <row r="91" spans="1:16" x14ac:dyDescent="0.3">
      <c r="A91">
        <v>90</v>
      </c>
      <c r="B91" t="s">
        <v>1</v>
      </c>
      <c r="C91" t="s">
        <v>2</v>
      </c>
      <c r="D91" t="s">
        <v>93</v>
      </c>
      <c r="E91" t="s">
        <v>131</v>
      </c>
      <c r="F91">
        <v>190</v>
      </c>
      <c r="G91" s="4" t="s">
        <v>182</v>
      </c>
      <c r="H91" s="1">
        <v>32202</v>
      </c>
      <c r="I91" t="s">
        <v>132</v>
      </c>
      <c r="J91" t="s">
        <v>133</v>
      </c>
      <c r="K91" t="s">
        <v>315</v>
      </c>
      <c r="L91" s="11">
        <f ca="1">DATEDIF(Table3[[#This Row],[DOB]],TODAY(),"y")</f>
        <v>34</v>
      </c>
      <c r="M91" s="10">
        <f>SUM(LEFT(Table3[[#This Row],[Height]],1), RIGHT(Table3[[#This Row],[Height]], LEN(Table3[[#This Row],[Height]])-2)/12)</f>
        <v>6.166666666666667</v>
      </c>
      <c r="N91" s="10">
        <f>Table3[[#This Row],[HeightFt]]*12</f>
        <v>74</v>
      </c>
      <c r="O91" s="12">
        <f>ROUND(Table3[[#This Row],[Weight]]/(Table3[[#This Row],[HtIn]]*Table3[[#This Row],[HtIn]])*703,0)</f>
        <v>24</v>
      </c>
      <c r="P91"/>
    </row>
    <row r="92" spans="1:16" x14ac:dyDescent="0.3">
      <c r="A92">
        <v>91</v>
      </c>
      <c r="B92" t="s">
        <v>1</v>
      </c>
      <c r="C92" t="s">
        <v>2</v>
      </c>
      <c r="D92" t="s">
        <v>134</v>
      </c>
      <c r="E92" t="s">
        <v>135</v>
      </c>
      <c r="F92">
        <v>200</v>
      </c>
      <c r="G92" s="4" t="s">
        <v>175</v>
      </c>
      <c r="H92" s="1">
        <v>30294</v>
      </c>
      <c r="I92" t="s">
        <v>136</v>
      </c>
      <c r="J92" t="s">
        <v>39</v>
      </c>
      <c r="K92" t="s">
        <v>14</v>
      </c>
      <c r="L92" s="11">
        <f ca="1">DATEDIF(Table3[[#This Row],[DOB]],TODAY(),"y")</f>
        <v>40</v>
      </c>
      <c r="M92" s="10">
        <f>SUM(LEFT(Table3[[#This Row],[Height]],1), RIGHT(Table3[[#This Row],[Height]], LEN(Table3[[#This Row],[Height]])-2)/12)</f>
        <v>6</v>
      </c>
      <c r="N92" s="10">
        <f>Table3[[#This Row],[HeightFt]]*12</f>
        <v>72</v>
      </c>
      <c r="O92" s="12">
        <f>ROUND(Table3[[#This Row],[Weight]]/(Table3[[#This Row],[HtIn]]*Table3[[#This Row],[HtIn]])*703,0)</f>
        <v>27</v>
      </c>
      <c r="P92"/>
    </row>
    <row r="93" spans="1:16" x14ac:dyDescent="0.3">
      <c r="A93">
        <v>92</v>
      </c>
      <c r="B93" t="s">
        <v>1</v>
      </c>
      <c r="C93" t="s">
        <v>2</v>
      </c>
      <c r="D93" t="s">
        <v>96</v>
      </c>
      <c r="E93" t="s">
        <v>137</v>
      </c>
      <c r="F93">
        <v>210</v>
      </c>
      <c r="G93" s="4" t="s">
        <v>171</v>
      </c>
      <c r="H93" s="1">
        <v>31880</v>
      </c>
      <c r="I93" t="s">
        <v>138</v>
      </c>
      <c r="J93" t="s">
        <v>13</v>
      </c>
      <c r="K93" t="s">
        <v>14</v>
      </c>
      <c r="L93" s="11">
        <f ca="1">DATEDIF(Table3[[#This Row],[DOB]],TODAY(),"y")</f>
        <v>35</v>
      </c>
      <c r="M93" s="10">
        <f>SUM(LEFT(Table3[[#This Row],[Height]],1), RIGHT(Table3[[#This Row],[Height]], LEN(Table3[[#This Row],[Height]])-2)/12)</f>
        <v>6.25</v>
      </c>
      <c r="N93" s="10">
        <f>Table3[[#This Row],[HeightFt]]*12</f>
        <v>75</v>
      </c>
      <c r="O93" s="12">
        <f>ROUND(Table3[[#This Row],[Weight]]/(Table3[[#This Row],[HtIn]]*Table3[[#This Row],[HtIn]])*703,0)</f>
        <v>26</v>
      </c>
      <c r="P93"/>
    </row>
    <row r="94" spans="1:16" x14ac:dyDescent="0.3">
      <c r="A94">
        <v>93</v>
      </c>
      <c r="B94" t="s">
        <v>1</v>
      </c>
      <c r="C94" t="s">
        <v>2</v>
      </c>
      <c r="D94" t="s">
        <v>139</v>
      </c>
      <c r="E94" t="s">
        <v>140</v>
      </c>
      <c r="F94">
        <v>179</v>
      </c>
      <c r="G94" s="4" t="s">
        <v>175</v>
      </c>
      <c r="H94" s="1">
        <v>35683</v>
      </c>
      <c r="I94" t="s">
        <v>157</v>
      </c>
      <c r="J94" t="s">
        <v>34</v>
      </c>
      <c r="K94" t="s">
        <v>14</v>
      </c>
      <c r="L94" s="11">
        <f ca="1">DATEDIF(Table3[[#This Row],[DOB]],TODAY(),"y")</f>
        <v>25</v>
      </c>
      <c r="M94" s="10">
        <f>SUM(LEFT(Table3[[#This Row],[Height]],1), RIGHT(Table3[[#This Row],[Height]], LEN(Table3[[#This Row],[Height]])-2)/12)</f>
        <v>6</v>
      </c>
      <c r="N94" s="10">
        <f>Table3[[#This Row],[HeightFt]]*12</f>
        <v>72</v>
      </c>
      <c r="O94" s="12">
        <f>ROUND(Table3[[#This Row],[Weight]]/(Table3[[#This Row],[HtIn]]*Table3[[#This Row],[HtIn]])*703,0)</f>
        <v>24</v>
      </c>
      <c r="P94"/>
    </row>
    <row r="95" spans="1:16" x14ac:dyDescent="0.3">
      <c r="A95">
        <v>94</v>
      </c>
      <c r="B95" t="s">
        <v>1</v>
      </c>
      <c r="C95" t="s">
        <v>2</v>
      </c>
      <c r="D95" t="s">
        <v>141</v>
      </c>
      <c r="E95" t="s">
        <v>142</v>
      </c>
      <c r="F95">
        <v>215</v>
      </c>
      <c r="G95" s="4" t="s">
        <v>309</v>
      </c>
      <c r="H95" s="1">
        <v>30189</v>
      </c>
      <c r="I95" t="s">
        <v>143</v>
      </c>
      <c r="J95" t="s">
        <v>10</v>
      </c>
      <c r="K95" t="s">
        <v>315</v>
      </c>
      <c r="L95" s="11">
        <f ca="1">DATEDIF(Table3[[#This Row],[DOB]],TODAY(),"y")</f>
        <v>40</v>
      </c>
      <c r="M95" s="10">
        <f>SUM(LEFT(Table3[[#This Row],[Height]],1), RIGHT(Table3[[#This Row],[Height]], LEN(Table3[[#This Row],[Height]])-2)/12)</f>
        <v>6.333333333333333</v>
      </c>
      <c r="N95" s="10">
        <f>Table3[[#This Row],[HeightFt]]*12</f>
        <v>76</v>
      </c>
      <c r="O95" s="12">
        <f>ROUND(Table3[[#This Row],[Weight]]/(Table3[[#This Row],[HtIn]]*Table3[[#This Row],[HtIn]])*703,0)</f>
        <v>26</v>
      </c>
      <c r="P95"/>
    </row>
    <row r="96" spans="1:16" x14ac:dyDescent="0.3">
      <c r="A96">
        <v>95</v>
      </c>
      <c r="B96" t="s">
        <v>1</v>
      </c>
      <c r="C96" t="s">
        <v>2</v>
      </c>
      <c r="D96" t="s">
        <v>144</v>
      </c>
      <c r="E96" t="s">
        <v>145</v>
      </c>
      <c r="F96">
        <v>205</v>
      </c>
      <c r="G96" s="4" t="s">
        <v>175</v>
      </c>
      <c r="H96" s="1">
        <v>30733</v>
      </c>
      <c r="I96" t="s">
        <v>107</v>
      </c>
      <c r="J96" t="s">
        <v>39</v>
      </c>
      <c r="K96" t="s">
        <v>315</v>
      </c>
      <c r="L96" s="11">
        <f ca="1">DATEDIF(Table3[[#This Row],[DOB]],TODAY(),"y")</f>
        <v>38</v>
      </c>
      <c r="M96" s="10">
        <f>SUM(LEFT(Table3[[#This Row],[Height]],1), RIGHT(Table3[[#This Row],[Height]], LEN(Table3[[#This Row],[Height]])-2)/12)</f>
        <v>6</v>
      </c>
      <c r="N96" s="10">
        <f>Table3[[#This Row],[HeightFt]]*12</f>
        <v>72</v>
      </c>
      <c r="O96" s="12">
        <f>ROUND(Table3[[#This Row],[Weight]]/(Table3[[#This Row],[HtIn]]*Table3[[#This Row],[HtIn]])*703,0)</f>
        <v>28</v>
      </c>
      <c r="P96"/>
    </row>
    <row r="97" spans="1:16" x14ac:dyDescent="0.3">
      <c r="A97">
        <v>96</v>
      </c>
      <c r="B97" t="s">
        <v>1</v>
      </c>
      <c r="C97" t="s">
        <v>2</v>
      </c>
      <c r="D97" t="s">
        <v>96</v>
      </c>
      <c r="E97" t="s">
        <v>146</v>
      </c>
      <c r="F97">
        <v>203</v>
      </c>
      <c r="G97" s="4" t="s">
        <v>175</v>
      </c>
      <c r="H97" s="1">
        <v>31727</v>
      </c>
      <c r="I97" t="s">
        <v>147</v>
      </c>
      <c r="J97" t="s">
        <v>110</v>
      </c>
      <c r="K97" t="s">
        <v>35</v>
      </c>
      <c r="L97" s="11">
        <f ca="1">DATEDIF(Table3[[#This Row],[DOB]],TODAY(),"y")</f>
        <v>36</v>
      </c>
      <c r="M97" s="10">
        <f>SUM(LEFT(Table3[[#This Row],[Height]],1), RIGHT(Table3[[#This Row],[Height]], LEN(Table3[[#This Row],[Height]])-2)/12)</f>
        <v>6</v>
      </c>
      <c r="N97" s="10">
        <f>Table3[[#This Row],[HeightFt]]*12</f>
        <v>72</v>
      </c>
      <c r="O97" s="12">
        <f>ROUND(Table3[[#This Row],[Weight]]/(Table3[[#This Row],[HtIn]]*Table3[[#This Row],[HtIn]])*703,0)</f>
        <v>28</v>
      </c>
      <c r="P9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AC9-3F79-44D6-BBCC-D20496498EE4}">
  <sheetPr codeName="Sheet16"/>
  <dimension ref="B2:C11"/>
  <sheetViews>
    <sheetView showGridLines="0" workbookViewId="0">
      <selection activeCell="B14" sqref="B14"/>
    </sheetView>
  </sheetViews>
  <sheetFormatPr defaultColWidth="8.88671875" defaultRowHeight="14.4" x14ac:dyDescent="0.3"/>
  <cols>
    <col min="1" max="1" width="3" style="16" customWidth="1"/>
    <col min="2" max="2" width="32.88671875" style="18" customWidth="1"/>
    <col min="3" max="3" width="64" style="16" customWidth="1"/>
    <col min="4" max="16384" width="8.88671875" style="16"/>
  </cols>
  <sheetData>
    <row r="2" spans="2:3" ht="18" x14ac:dyDescent="0.35">
      <c r="B2" s="15" t="s">
        <v>324</v>
      </c>
    </row>
    <row r="3" spans="2:3" x14ac:dyDescent="0.3">
      <c r="B3" s="7" t="s">
        <v>322</v>
      </c>
      <c r="C3" s="16" t="s">
        <v>321</v>
      </c>
    </row>
    <row r="4" spans="2:3" x14ac:dyDescent="0.3">
      <c r="B4" s="7" t="s">
        <v>320</v>
      </c>
      <c r="C4" s="16" t="s">
        <v>340</v>
      </c>
    </row>
    <row r="5" spans="2:3" x14ac:dyDescent="0.3">
      <c r="B5" s="7" t="s">
        <v>319</v>
      </c>
      <c r="C5" s="16" t="s">
        <v>318</v>
      </c>
    </row>
    <row r="6" spans="2:3" x14ac:dyDescent="0.3">
      <c r="B6" s="7" t="s">
        <v>323</v>
      </c>
      <c r="C6" s="16" t="s">
        <v>339</v>
      </c>
    </row>
    <row r="7" spans="2:3" x14ac:dyDescent="0.3">
      <c r="B7" s="17"/>
    </row>
    <row r="8" spans="2:3" ht="18" x14ac:dyDescent="0.35">
      <c r="B8" s="15" t="s">
        <v>341</v>
      </c>
    </row>
    <row r="9" spans="2:3" x14ac:dyDescent="0.3">
      <c r="B9" s="8" t="s">
        <v>325</v>
      </c>
      <c r="C9" s="16" t="s">
        <v>342</v>
      </c>
    </row>
    <row r="11" spans="2:3" x14ac:dyDescent="0.3">
      <c r="B11" t="s">
        <v>329</v>
      </c>
    </row>
  </sheetData>
  <hyperlinks>
    <hyperlink ref="B3" r:id="rId1" xr:uid="{3F009ED2-C817-4150-B897-1CE62477E5AA}"/>
    <hyperlink ref="B5" r:id="rId2" xr:uid="{34B338A9-DA13-445E-A490-D3BAED1EC258}"/>
    <hyperlink ref="B4" r:id="rId3" xr:uid="{EDD74434-C9CE-4E5F-8C6C-EC34F9FB2250}"/>
    <hyperlink ref="B6" r:id="rId4" xr:uid="{A7390E1B-4CF0-4A07-94D0-58642C7C1897}"/>
    <hyperlink ref="B9" r:id="rId5" tooltip="Contextures Recommends" xr:uid="{B906C4BE-6914-46DC-8CEC-FDAD5C1D914E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Sevinj Huseynova</cp:lastModifiedBy>
  <dcterms:created xsi:type="dcterms:W3CDTF">2018-02-22T15:12:51Z</dcterms:created>
  <dcterms:modified xsi:type="dcterms:W3CDTF">2022-12-26T12:01:23Z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27f94-8ab0-4021-9d2e-74a5ab7875dc_Enabled">
    <vt:lpwstr>true</vt:lpwstr>
  </property>
  <property fmtid="{D5CDD505-2E9C-101B-9397-08002B2CF9AE}" pid="3" name="MSIP_Label_92727f94-8ab0-4021-9d2e-74a5ab7875dc_SetDate">
    <vt:lpwstr>2022-12-26T11:57:45Z</vt:lpwstr>
  </property>
  <property fmtid="{D5CDD505-2E9C-101B-9397-08002B2CF9AE}" pid="4" name="MSIP_Label_92727f94-8ab0-4021-9d2e-74a5ab7875dc_Method">
    <vt:lpwstr>Standard</vt:lpwstr>
  </property>
  <property fmtid="{D5CDD505-2E9C-101B-9397-08002B2CF9AE}" pid="5" name="MSIP_Label_92727f94-8ab0-4021-9d2e-74a5ab7875dc_Name">
    <vt:lpwstr>İnternal</vt:lpwstr>
  </property>
  <property fmtid="{D5CDD505-2E9C-101B-9397-08002B2CF9AE}" pid="6" name="MSIP_Label_92727f94-8ab0-4021-9d2e-74a5ab7875dc_SiteId">
    <vt:lpwstr>b323cd9c-d697-4bf7-9e48-ccf275b6fc8e</vt:lpwstr>
  </property>
  <property fmtid="{D5CDD505-2E9C-101B-9397-08002B2CF9AE}" pid="7" name="MSIP_Label_92727f94-8ab0-4021-9d2e-74a5ab7875dc_ActionId">
    <vt:lpwstr>52fc4d92-c744-456c-9f45-9d974adedb84</vt:lpwstr>
  </property>
  <property fmtid="{D5CDD505-2E9C-101B-9397-08002B2CF9AE}" pid="8" name="MSIP_Label_92727f94-8ab0-4021-9d2e-74a5ab7875dc_ContentBits">
    <vt:lpwstr>0</vt:lpwstr>
  </property>
</Properties>
</file>