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 de ventas\01. INICIO\"/>
    </mc:Choice>
  </mc:AlternateContent>
  <xr:revisionPtr revIDLastSave="0" documentId="13_ncr:1_{9DC1EEDB-B9F7-4416-895A-FB624B04E8CC}" xr6:coauthVersionLast="47" xr6:coauthVersionMax="47" xr10:uidLastSave="{00000000-0000-0000-0000-000000000000}"/>
  <bookViews>
    <workbookView xWindow="2512" yWindow="2512" windowWidth="23040" windowHeight="12233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Producto'!$B$5:$P$191</definedName>
    <definedName name="RealizedSpeed">OFFSET(#REF!,1,0,#REF!,1)</definedName>
    <definedName name="Sprint">'Backlog del Producto'!$N$7:$N$191</definedName>
    <definedName name="SprintCount">#REF!</definedName>
    <definedName name="SprintsInTrend">#REF!</definedName>
    <definedName name="SprintTasks">#REF!</definedName>
    <definedName name="Status">'Backlog del Producto'!$O$7:$O$191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18" i="7"/>
  <c r="G9" i="7"/>
  <c r="G10" i="7" s="1"/>
  <c r="G11" i="7" s="1"/>
  <c r="G12" i="7" s="1"/>
  <c r="G13" i="7" s="1"/>
  <c r="G14" i="7" s="1"/>
  <c r="G15" i="7" s="1"/>
  <c r="G16" i="7" s="1"/>
  <c r="G17" i="7" s="1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<sst xmlns="http://schemas.openxmlformats.org/spreadsheetml/2006/main" count="94" uniqueCount="64">
  <si>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</si>
  <si>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</si>
  <si>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</si>
  <si>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</si>
  <si>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</si>
  <si>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</si>
  <si>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</si>
  <si>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</si>
  <si>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</si>
  <si>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</si>
  <si>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</si>
  <si>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</si>
  <si>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</si>
  <si>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</si>
  <si>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</si>
  <si>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</si>
  <si>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</si>
  <si>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</si>
  <si>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</si>
  <si>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</si>
  <si>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</si>
  <si>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</si>
  <si>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</si>
  <si>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</si>
  <si>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</si>
  <si>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</si>
  <si>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</si>
  <si>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</si>
  <si>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</si>
  <si>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</si>
  <si>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</si>
  <si>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Dependencias</t>
  </si>
  <si>
    <t>Software de puntos de ventas</t>
  </si>
  <si>
    <t>Elvis Carmen D.</t>
  </si>
  <si>
    <t>VE01</t>
  </si>
  <si>
    <t>VE02</t>
  </si>
  <si>
    <t>VE03</t>
  </si>
  <si>
    <t>VE04</t>
  </si>
  <si>
    <t>Vendedor en punto de venta</t>
  </si>
  <si>
    <t>Deseo poder generar el reporte de venta del dia de forma general y detallada</t>
  </si>
  <si>
    <t>Deseo generar el reporte de venta de los ingresos</t>
  </si>
  <si>
    <t>Deseo poder generar el reporte de estado de flujo de efectivo de la venta</t>
  </si>
  <si>
    <t>Deseo poder generar el reporte de estado de productos, devoluciones, cambios y devuelto por partre de las ventas realizadas</t>
  </si>
  <si>
    <t>Presentar la situación financiera al jefe de ventas</t>
  </si>
  <si>
    <t>Debe poder exportarse a pdf y xlsx
Debe poderse filtrar por período de ventas</t>
  </si>
  <si>
    <t>Jefe de ventas</t>
  </si>
  <si>
    <t>EP3</t>
  </si>
  <si>
    <t>EP01</t>
  </si>
  <si>
    <t>EP02</t>
  </si>
  <si>
    <t>EP03</t>
  </si>
  <si>
    <t>VE05</t>
  </si>
  <si>
    <t>Deseo poder generar el reporte de venta final del dia de forma general y detallada, por vendedor</t>
  </si>
  <si>
    <t>Presentar la situación financiera final del dia al jefe de area de ventas</t>
  </si>
  <si>
    <t>Vendedores</t>
  </si>
  <si>
    <t>Contabilidad</t>
  </si>
  <si>
    <t>Consultas y reportes de los puntos de ventas</t>
  </si>
  <si>
    <t>Consultar medinte reportes los estados de las ventas</t>
  </si>
  <si>
    <t>Generar estados financieros consolidados de las diferentes puntos de ventas</t>
  </si>
  <si>
    <t>Presentar reportes generales de las ventas realizadas</t>
  </si>
  <si>
    <t>Tomar medidas preventivas y correctivas sobre las ventas realizadas en el cierre</t>
  </si>
  <si>
    <t xml:space="preserve">Tener una visión general de las finanzas realizadas </t>
  </si>
  <si>
    <t>Control de ventas de todos los vendores</t>
  </si>
  <si>
    <t>Control de los estados financieros</t>
  </si>
  <si>
    <t>Deseo poder generar el reporte de las ventas para ser consolidadas forma general y detallada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</si>
</sst>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1"/>
  <sheetViews>
    <sheetView showGridLines="0" tabSelected="1" topLeftCell="I1" zoomScale="80" zoomScaleNormal="80" workbookViewId="0">
      <selection activeCell="L12" sqref="L12"/>
    </sheetView>
  </sheetViews>
  <sheetFormatPr baseColWidth="10" defaultColWidth="9.1328125" defaultRowHeight="12.75" x14ac:dyDescent="0.35"/>
  <cols>
    <col min="1" max="1" width="3.3984375" style="6" customWidth="1"/>
    <col min="2" max="2" width="10.86328125" style="5" customWidth="1"/>
    <col min="3" max="3" width="19.73046875" style="5" customWidth="1"/>
    <col min="4" max="4" width="37.46484375" style="5" customWidth="1"/>
    <col min="5" max="5" width="24.265625" style="5" customWidth="1"/>
    <col min="6" max="6" width="11.265625" style="5" customWidth="1"/>
    <col min="7" max="7" width="19" style="4" customWidth="1"/>
    <col min="8" max="8" width="47.53125" style="4" customWidth="1"/>
    <col min="9" max="9" width="23.59765625" style="4" customWidth="1"/>
    <col min="10" max="10" width="53.1328125" style="4" customWidth="1"/>
    <col min="11" max="11" width="10.265625" style="5" customWidth="1"/>
    <col min="12" max="13" width="15" style="5" customWidth="1"/>
    <col min="14" max="14" width="11.3984375" style="5" customWidth="1"/>
    <col min="15" max="15" width="12.59765625" style="5" customWidth="1"/>
    <col min="16" max="16" width="39.59765625" style="4" customWidth="1"/>
    <col min="17" max="17" width="6" style="6" customWidth="1"/>
    <col min="18" max="16384" width="9.1328125" style="6"/>
  </cols>
  <sheetData>
    <row r="1" spans="2:19" ht="17.649999999999999" x14ac:dyDescent="0.35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35">
      <c r="B2" s="51" t="s">
        <v>15</v>
      </c>
      <c r="C2" s="51"/>
      <c r="D2" s="52" t="s">
        <v>32</v>
      </c>
      <c r="E2" s="52"/>
      <c r="F2" s="38"/>
      <c r="G2" s="38"/>
      <c r="H2" s="38"/>
      <c r="I2" s="33"/>
      <c r="J2" s="33"/>
      <c r="K2" s="33"/>
      <c r="L2" s="33"/>
      <c r="M2" s="33"/>
      <c r="N2" s="33"/>
      <c r="O2" s="5"/>
      <c r="P2" s="23"/>
      <c r="Q2" s="23"/>
      <c r="R2" s="13"/>
      <c r="S2" s="10" t="s">
        <v>10</v>
      </c>
    </row>
    <row r="3" spans="2:19" customFormat="1" ht="18" customHeight="1" x14ac:dyDescent="0.35">
      <c r="B3" s="51" t="s">
        <v>24</v>
      </c>
      <c r="C3" s="51"/>
      <c r="D3" s="52" t="s">
        <v>33</v>
      </c>
      <c r="E3" s="52"/>
      <c r="F3" s="38"/>
      <c r="G3" s="38"/>
      <c r="H3" s="38"/>
      <c r="I3" s="33"/>
      <c r="J3" s="33"/>
      <c r="K3" s="33"/>
      <c r="L3" s="33"/>
      <c r="M3" s="33"/>
      <c r="N3" s="33"/>
      <c r="O3" s="5"/>
      <c r="P3" s="23"/>
      <c r="Q3" s="23"/>
      <c r="R3" s="11"/>
      <c r="S3" s="10" t="s">
        <v>9</v>
      </c>
    </row>
    <row r="4" spans="2:19" customFormat="1" ht="17.25" x14ac:dyDescent="0.35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ht="13.15" x14ac:dyDescent="0.35">
      <c r="B5" s="42" t="s">
        <v>28</v>
      </c>
      <c r="C5" s="43"/>
      <c r="D5" s="43"/>
      <c r="E5" s="44"/>
      <c r="F5" s="45" t="s">
        <v>29</v>
      </c>
      <c r="G5" s="46"/>
      <c r="H5" s="46"/>
      <c r="I5" s="47"/>
      <c r="J5" s="48" t="s">
        <v>30</v>
      </c>
      <c r="K5" s="49"/>
      <c r="L5" s="49"/>
      <c r="M5" s="49"/>
      <c r="N5" s="49"/>
      <c r="O5" s="49"/>
      <c r="P5" s="50"/>
    </row>
    <row r="6" spans="2:19" ht="26.25" x14ac:dyDescent="0.35">
      <c r="B6" s="31" t="s">
        <v>22</v>
      </c>
      <c r="C6" s="31" t="s">
        <v>25</v>
      </c>
      <c r="D6" s="31" t="s">
        <v>26</v>
      </c>
      <c r="E6" s="31" t="s">
        <v>27</v>
      </c>
      <c r="F6" s="35" t="s">
        <v>21</v>
      </c>
      <c r="G6" s="35" t="s">
        <v>17</v>
      </c>
      <c r="H6" s="35" t="s">
        <v>18</v>
      </c>
      <c r="I6" s="35" t="s">
        <v>19</v>
      </c>
      <c r="J6" s="36" t="s">
        <v>20</v>
      </c>
      <c r="K6" s="37" t="s">
        <v>2</v>
      </c>
      <c r="L6" s="37" t="s">
        <v>16</v>
      </c>
      <c r="M6" s="37" t="s">
        <v>31</v>
      </c>
      <c r="N6" s="37" t="s">
        <v>0</v>
      </c>
      <c r="O6" s="37" t="s">
        <v>1</v>
      </c>
      <c r="P6" s="36" t="s">
        <v>3</v>
      </c>
    </row>
    <row r="7" spans="2:19" ht="38.25" x14ac:dyDescent="0.35">
      <c r="B7" s="39" t="s">
        <v>47</v>
      </c>
      <c r="C7" s="39" t="s">
        <v>53</v>
      </c>
      <c r="D7" s="39" t="s">
        <v>55</v>
      </c>
      <c r="E7" s="39" t="s">
        <v>58</v>
      </c>
      <c r="F7" s="40"/>
      <c r="G7" s="39"/>
      <c r="H7" s="41"/>
      <c r="I7" s="39"/>
      <c r="J7" s="32"/>
      <c r="K7" s="8"/>
      <c r="L7" s="8"/>
      <c r="M7" s="8"/>
      <c r="N7" s="8"/>
      <c r="O7" s="8"/>
      <c r="P7" s="9"/>
    </row>
    <row r="8" spans="2:19" ht="25.5" x14ac:dyDescent="0.35">
      <c r="B8" s="39"/>
      <c r="C8" s="39"/>
      <c r="D8" s="39"/>
      <c r="E8" s="39"/>
      <c r="F8" s="39" t="s">
        <v>34</v>
      </c>
      <c r="G8" s="39" t="s">
        <v>38</v>
      </c>
      <c r="H8" s="39" t="s">
        <v>39</v>
      </c>
      <c r="I8" s="39" t="s">
        <v>43</v>
      </c>
      <c r="J8" s="24" t="s">
        <v>44</v>
      </c>
      <c r="K8" s="8">
        <v>1</v>
      </c>
      <c r="L8" s="8">
        <v>15</v>
      </c>
      <c r="M8" s="8" t="s">
        <v>50</v>
      </c>
      <c r="N8" s="8">
        <v>1</v>
      </c>
      <c r="O8" s="8" t="s">
        <v>10</v>
      </c>
      <c r="P8" s="9"/>
    </row>
    <row r="9" spans="2:19" ht="25.5" x14ac:dyDescent="0.35">
      <c r="B9" s="39"/>
      <c r="C9" s="39"/>
      <c r="D9" s="39"/>
      <c r="E9" s="39"/>
      <c r="F9" s="39" t="s">
        <v>35</v>
      </c>
      <c r="G9" s="39" t="s">
        <v>38</v>
      </c>
      <c r="H9" s="39" t="s">
        <v>40</v>
      </c>
      <c r="I9" s="39" t="s">
        <v>43</v>
      </c>
      <c r="J9" s="24" t="s">
        <v>44</v>
      </c>
      <c r="K9" s="8">
        <v>1</v>
      </c>
      <c r="L9" s="8">
        <v>15</v>
      </c>
      <c r="M9" s="8" t="s">
        <v>50</v>
      </c>
      <c r="N9" s="8">
        <v>1</v>
      </c>
      <c r="O9" s="8" t="s">
        <v>10</v>
      </c>
      <c r="P9" s="9"/>
    </row>
    <row r="10" spans="2:19" ht="25.5" x14ac:dyDescent="0.35">
      <c r="B10" s="40"/>
      <c r="C10" s="40"/>
      <c r="D10" s="40"/>
      <c r="E10" s="40"/>
      <c r="F10" s="39" t="s">
        <v>36</v>
      </c>
      <c r="G10" s="39" t="s">
        <v>38</v>
      </c>
      <c r="H10" s="39" t="s">
        <v>41</v>
      </c>
      <c r="I10" s="39" t="s">
        <v>43</v>
      </c>
      <c r="J10" s="24" t="s">
        <v>44</v>
      </c>
      <c r="K10" s="8">
        <v>1</v>
      </c>
      <c r="L10" s="8">
        <v>20</v>
      </c>
      <c r="M10" s="8" t="s">
        <v>50</v>
      </c>
      <c r="N10" s="8">
        <v>2</v>
      </c>
      <c r="O10" s="8" t="s">
        <v>10</v>
      </c>
      <c r="P10" s="9"/>
    </row>
    <row r="11" spans="2:19" ht="38.25" x14ac:dyDescent="0.35">
      <c r="B11" s="40"/>
      <c r="C11" s="40"/>
      <c r="D11" s="40"/>
      <c r="E11" s="40"/>
      <c r="F11" s="39" t="s">
        <v>37</v>
      </c>
      <c r="G11" s="39" t="s">
        <v>38</v>
      </c>
      <c r="H11" s="39" t="s">
        <v>42</v>
      </c>
      <c r="I11" s="39" t="s">
        <v>43</v>
      </c>
      <c r="J11" s="24" t="s">
        <v>44</v>
      </c>
      <c r="K11" s="8">
        <v>1</v>
      </c>
      <c r="L11" s="8">
        <v>20</v>
      </c>
      <c r="M11" s="8" t="s">
        <v>50</v>
      </c>
      <c r="N11" s="8">
        <v>2</v>
      </c>
      <c r="O11" s="8" t="s">
        <v>10</v>
      </c>
      <c r="P11" s="9"/>
    </row>
    <row r="12" spans="2:19" ht="51" x14ac:dyDescent="0.35">
      <c r="B12" s="40" t="s">
        <v>48</v>
      </c>
      <c r="C12" s="40" t="s">
        <v>45</v>
      </c>
      <c r="D12" s="40" t="s">
        <v>56</v>
      </c>
      <c r="E12" s="40" t="s">
        <v>59</v>
      </c>
      <c r="F12" s="40"/>
      <c r="G12" s="40"/>
      <c r="H12" s="40"/>
      <c r="I12" s="40"/>
      <c r="J12" s="9"/>
      <c r="K12" s="8"/>
      <c r="L12" s="8"/>
      <c r="M12" s="8"/>
      <c r="N12" s="8"/>
      <c r="O12" s="8"/>
      <c r="P12" s="9"/>
    </row>
    <row r="13" spans="2:19" ht="38.25" x14ac:dyDescent="0.35">
      <c r="B13" s="39"/>
      <c r="C13" s="39"/>
      <c r="D13" s="39"/>
      <c r="E13" s="39"/>
      <c r="F13" s="39" t="s">
        <v>48</v>
      </c>
      <c r="G13" s="39" t="s">
        <v>61</v>
      </c>
      <c r="H13" s="39" t="s">
        <v>51</v>
      </c>
      <c r="I13" s="39" t="s">
        <v>52</v>
      </c>
      <c r="J13" s="24" t="s">
        <v>44</v>
      </c>
      <c r="K13" s="8">
        <v>2</v>
      </c>
      <c r="L13" s="8">
        <v>10</v>
      </c>
      <c r="M13" s="8" t="s">
        <v>46</v>
      </c>
      <c r="N13" s="8">
        <v>1</v>
      </c>
      <c r="O13" s="8" t="s">
        <v>9</v>
      </c>
      <c r="P13" s="9"/>
    </row>
    <row r="14" spans="2:19" ht="25.5" x14ac:dyDescent="0.35">
      <c r="B14" s="40" t="s">
        <v>49</v>
      </c>
      <c r="C14" s="40" t="s">
        <v>54</v>
      </c>
      <c r="D14" s="40" t="s">
        <v>57</v>
      </c>
      <c r="E14" s="40" t="s">
        <v>60</v>
      </c>
      <c r="F14" s="40"/>
      <c r="G14" s="40"/>
      <c r="H14" s="40"/>
      <c r="I14" s="40"/>
      <c r="J14" s="9"/>
      <c r="K14" s="8"/>
      <c r="L14" s="8"/>
      <c r="M14" s="8"/>
      <c r="N14" s="8"/>
      <c r="O14" s="8"/>
      <c r="P14" s="9"/>
    </row>
    <row r="15" spans="2:19" ht="38.25" x14ac:dyDescent="0.35">
      <c r="B15" s="39"/>
      <c r="C15" s="39"/>
      <c r="D15" s="39"/>
      <c r="E15" s="39"/>
      <c r="F15" s="39" t="s">
        <v>49</v>
      </c>
      <c r="G15" s="39" t="s">
        <v>62</v>
      </c>
      <c r="H15" s="39" t="s">
        <v>63</v>
      </c>
      <c r="I15" s="39" t="s">
        <v>52</v>
      </c>
      <c r="J15" s="24" t="s">
        <v>44</v>
      </c>
      <c r="K15" s="8">
        <v>2</v>
      </c>
      <c r="L15" s="8">
        <v>10</v>
      </c>
      <c r="M15" s="8"/>
      <c r="N15" s="8">
        <v>1</v>
      </c>
      <c r="O15" s="8" t="s">
        <v>9</v>
      </c>
      <c r="P15" s="9"/>
    </row>
    <row r="16" spans="2:19" x14ac:dyDescent="0.35">
      <c r="B16" s="40"/>
      <c r="C16" s="40"/>
      <c r="D16" s="40"/>
      <c r="E16" s="40"/>
      <c r="F16" s="40"/>
      <c r="G16" s="40"/>
      <c r="H16" s="40"/>
      <c r="I16" s="40"/>
      <c r="J16" s="9"/>
      <c r="K16" s="8"/>
      <c r="L16" s="8"/>
      <c r="M16" s="8"/>
      <c r="N16" s="8"/>
      <c r="O16" s="8"/>
      <c r="P16" s="9"/>
    </row>
    <row r="17" spans="2:16" x14ac:dyDescent="0.35">
      <c r="B17" s="40"/>
      <c r="C17" s="40"/>
      <c r="D17" s="40"/>
      <c r="E17" s="40"/>
      <c r="F17" s="40"/>
      <c r="G17" s="40"/>
      <c r="H17" s="40"/>
      <c r="I17" s="40"/>
      <c r="J17" s="9"/>
      <c r="K17" s="8"/>
      <c r="L17" s="8"/>
      <c r="M17" s="8"/>
      <c r="N17" s="8"/>
      <c r="O17" s="8"/>
      <c r="P17" s="9"/>
    </row>
    <row r="18" spans="2:16" x14ac:dyDescent="0.35">
      <c r="B18" s="40"/>
      <c r="C18" s="40"/>
      <c r="D18" s="40"/>
      <c r="E18" s="40"/>
      <c r="F18" s="40"/>
      <c r="G18" s="40"/>
      <c r="H18" s="40"/>
      <c r="I18" s="40"/>
      <c r="J18" s="9"/>
      <c r="K18" s="8"/>
      <c r="L18" s="8"/>
      <c r="M18" s="8"/>
      <c r="N18" s="8"/>
      <c r="O18" s="8"/>
      <c r="P18" s="9"/>
    </row>
    <row r="19" spans="2:16" x14ac:dyDescent="0.35">
      <c r="B19" s="40"/>
      <c r="C19" s="40"/>
      <c r="D19" s="40"/>
      <c r="E19" s="40"/>
      <c r="F19" s="40"/>
      <c r="G19" s="40"/>
      <c r="H19" s="40"/>
      <c r="I19" s="40"/>
      <c r="J19" s="9"/>
      <c r="K19" s="8"/>
      <c r="L19" s="8"/>
      <c r="M19" s="8"/>
      <c r="N19" s="8"/>
      <c r="O19" s="8"/>
      <c r="P19" s="9"/>
    </row>
    <row r="20" spans="2:16" x14ac:dyDescent="0.35">
      <c r="B20" s="40"/>
      <c r="C20" s="40"/>
      <c r="D20" s="40"/>
      <c r="E20" s="40"/>
      <c r="F20" s="40"/>
      <c r="G20" s="40"/>
      <c r="H20" s="40"/>
      <c r="I20" s="40"/>
      <c r="J20" s="9"/>
      <c r="K20" s="8"/>
      <c r="L20" s="8"/>
      <c r="M20" s="8"/>
      <c r="N20" s="8"/>
      <c r="O20" s="8"/>
      <c r="P20" s="9"/>
    </row>
    <row r="21" spans="2:16" x14ac:dyDescent="0.35">
      <c r="B21" s="40"/>
      <c r="C21" s="40"/>
      <c r="D21" s="40"/>
      <c r="E21" s="40"/>
      <c r="F21" s="40"/>
      <c r="G21" s="40"/>
      <c r="H21" s="40"/>
      <c r="I21" s="40"/>
      <c r="J21" s="9"/>
      <c r="K21" s="8"/>
      <c r="L21" s="8"/>
      <c r="M21" s="8"/>
      <c r="N21" s="8"/>
      <c r="O21" s="8"/>
      <c r="P21" s="9"/>
    </row>
    <row r="22" spans="2:16" x14ac:dyDescent="0.35">
      <c r="B22" s="40"/>
      <c r="C22" s="40"/>
      <c r="D22" s="40"/>
      <c r="E22" s="40"/>
      <c r="F22" s="40"/>
      <c r="G22" s="40"/>
      <c r="H22" s="40"/>
      <c r="I22" s="40"/>
      <c r="J22" s="9"/>
      <c r="K22" s="8"/>
      <c r="L22" s="8"/>
      <c r="M22" s="8"/>
      <c r="N22" s="8"/>
      <c r="O22" s="8"/>
      <c r="P22" s="9"/>
    </row>
    <row r="23" spans="2:16" x14ac:dyDescent="0.35">
      <c r="B23" s="40"/>
      <c r="C23" s="40"/>
      <c r="D23" s="40"/>
      <c r="E23" s="40"/>
      <c r="F23" s="40"/>
      <c r="G23" s="40"/>
      <c r="H23" s="40"/>
      <c r="I23" s="40"/>
      <c r="J23" s="9"/>
      <c r="K23" s="8"/>
      <c r="L23" s="8"/>
      <c r="M23" s="8"/>
      <c r="N23" s="8"/>
      <c r="O23" s="8"/>
      <c r="P23" s="9"/>
    </row>
    <row r="24" spans="2:16" x14ac:dyDescent="0.35">
      <c r="B24" s="40"/>
      <c r="C24" s="40"/>
      <c r="D24" s="40"/>
      <c r="E24" s="40"/>
      <c r="F24" s="40"/>
      <c r="G24" s="40"/>
      <c r="H24" s="40"/>
      <c r="I24" s="40"/>
      <c r="J24" s="9"/>
      <c r="K24" s="8"/>
      <c r="L24" s="8"/>
      <c r="M24" s="8"/>
      <c r="N24" s="8"/>
      <c r="O24" s="8"/>
      <c r="P24" s="9"/>
    </row>
    <row r="25" spans="2:16" x14ac:dyDescent="0.35">
      <c r="B25" s="40"/>
      <c r="C25" s="40"/>
      <c r="D25" s="40"/>
      <c r="E25" s="40"/>
      <c r="F25" s="40"/>
      <c r="G25" s="40"/>
      <c r="H25" s="40"/>
      <c r="I25" s="40"/>
      <c r="J25" s="9"/>
      <c r="K25" s="8"/>
      <c r="L25" s="8"/>
      <c r="M25" s="8"/>
      <c r="N25" s="8"/>
      <c r="O25" s="8"/>
      <c r="P25" s="9"/>
    </row>
    <row r="26" spans="2:16" x14ac:dyDescent="0.35">
      <c r="B26" s="40"/>
      <c r="C26" s="40"/>
      <c r="D26" s="40"/>
      <c r="E26" s="40"/>
      <c r="F26" s="40"/>
      <c r="G26" s="40"/>
      <c r="H26" s="40"/>
      <c r="I26" s="40"/>
      <c r="J26" s="9"/>
      <c r="K26" s="8"/>
      <c r="L26" s="8"/>
      <c r="M26" s="8"/>
      <c r="N26" s="8"/>
      <c r="O26" s="8"/>
      <c r="P26" s="9"/>
    </row>
    <row r="27" spans="2:16" x14ac:dyDescent="0.35">
      <c r="B27" s="40"/>
      <c r="C27" s="40"/>
      <c r="D27" s="40"/>
      <c r="E27" s="40"/>
      <c r="F27" s="39"/>
      <c r="G27" s="40"/>
      <c r="H27" s="40"/>
      <c r="I27" s="40"/>
      <c r="J27" s="9"/>
      <c r="K27" s="8"/>
      <c r="L27" s="8"/>
      <c r="M27" s="8"/>
      <c r="N27" s="8"/>
      <c r="O27" s="8"/>
      <c r="P27" s="9"/>
    </row>
    <row r="28" spans="2:16" x14ac:dyDescent="0.35">
      <c r="B28" s="40"/>
      <c r="C28" s="40"/>
      <c r="D28" s="40"/>
      <c r="E28" s="40"/>
      <c r="F28" s="40"/>
      <c r="G28" s="40"/>
      <c r="H28" s="40"/>
      <c r="I28" s="40"/>
      <c r="J28" s="9"/>
      <c r="K28" s="8"/>
      <c r="L28" s="8"/>
      <c r="M28" s="8"/>
      <c r="N28" s="8"/>
      <c r="O28" s="8"/>
      <c r="P28" s="9"/>
    </row>
    <row r="29" spans="2:16" x14ac:dyDescent="0.35">
      <c r="B29" s="40"/>
      <c r="C29" s="40"/>
      <c r="D29" s="40"/>
      <c r="E29" s="40"/>
      <c r="F29" s="40"/>
      <c r="G29" s="40"/>
      <c r="H29" s="40"/>
      <c r="I29" s="40"/>
      <c r="J29" s="9"/>
      <c r="K29" s="8"/>
      <c r="L29" s="8"/>
      <c r="M29" s="8"/>
      <c r="N29" s="8"/>
      <c r="O29" s="8"/>
      <c r="P29" s="9"/>
    </row>
    <row r="30" spans="2:16" x14ac:dyDescent="0.35">
      <c r="B30" s="40"/>
      <c r="C30" s="40"/>
      <c r="D30" s="40"/>
      <c r="E30" s="40"/>
      <c r="F30" s="40"/>
      <c r="G30" s="40"/>
      <c r="H30" s="40"/>
      <c r="I30" s="40"/>
      <c r="J30" s="9"/>
      <c r="K30" s="8"/>
      <c r="L30" s="8"/>
      <c r="M30" s="8"/>
      <c r="N30" s="8"/>
      <c r="O30" s="8"/>
      <c r="P30" s="9"/>
    </row>
    <row r="31" spans="2:16" x14ac:dyDescent="0.35">
      <c r="B31" s="40"/>
      <c r="C31" s="40"/>
      <c r="D31" s="40"/>
      <c r="E31" s="40"/>
      <c r="F31" s="40"/>
      <c r="G31" s="40"/>
      <c r="H31" s="40"/>
      <c r="I31" s="40"/>
      <c r="J31" s="9"/>
      <c r="K31" s="8"/>
      <c r="L31" s="8"/>
      <c r="M31" s="8"/>
      <c r="N31" s="8"/>
      <c r="O31" s="8"/>
      <c r="P31" s="9"/>
    </row>
    <row r="32" spans="2:16" x14ac:dyDescent="0.35">
      <c r="B32" s="40"/>
      <c r="C32" s="40"/>
      <c r="D32" s="40"/>
      <c r="E32" s="40"/>
      <c r="F32" s="40"/>
      <c r="G32" s="40"/>
      <c r="H32" s="40"/>
      <c r="I32" s="40"/>
      <c r="J32" s="9"/>
      <c r="K32" s="8"/>
      <c r="L32" s="8"/>
      <c r="M32" s="8"/>
      <c r="N32" s="8"/>
      <c r="O32" s="8"/>
      <c r="P32" s="9"/>
    </row>
    <row r="33" spans="2:16" x14ac:dyDescent="0.35">
      <c r="B33" s="40"/>
      <c r="C33" s="40"/>
      <c r="D33" s="40"/>
      <c r="E33" s="40"/>
      <c r="F33" s="40"/>
      <c r="G33" s="40"/>
      <c r="H33" s="40"/>
      <c r="I33" s="40"/>
      <c r="J33" s="9"/>
      <c r="K33" s="8"/>
      <c r="L33" s="8"/>
      <c r="M33" s="8"/>
      <c r="N33" s="8"/>
      <c r="O33" s="8"/>
      <c r="P33" s="9"/>
    </row>
    <row r="34" spans="2:16" x14ac:dyDescent="0.35">
      <c r="B34" s="40"/>
      <c r="C34" s="40"/>
      <c r="D34" s="40"/>
      <c r="E34" s="40"/>
      <c r="F34" s="40"/>
      <c r="G34" s="40"/>
      <c r="H34" s="40"/>
      <c r="I34" s="40"/>
      <c r="J34" s="9"/>
      <c r="K34" s="8"/>
      <c r="L34" s="8"/>
      <c r="M34" s="8"/>
      <c r="N34" s="8"/>
      <c r="O34" s="8"/>
      <c r="P34" s="9"/>
    </row>
    <row r="35" spans="2:16" x14ac:dyDescent="0.35">
      <c r="B35" s="40"/>
      <c r="C35" s="40"/>
      <c r="D35" s="40"/>
      <c r="E35" s="40"/>
      <c r="F35" s="40"/>
      <c r="G35" s="40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35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x14ac:dyDescent="0.35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x14ac:dyDescent="0.35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39" spans="2:16" x14ac:dyDescent="0.35">
      <c r="B39" s="40"/>
      <c r="C39" s="40"/>
      <c r="D39" s="40"/>
      <c r="E39" s="40"/>
      <c r="F39" s="40"/>
      <c r="G39" s="40"/>
      <c r="H39" s="40"/>
      <c r="I39" s="40"/>
      <c r="J39" s="9"/>
      <c r="K39" s="8"/>
      <c r="L39" s="8"/>
      <c r="M39" s="8"/>
      <c r="N39" s="8"/>
      <c r="O39" s="8"/>
      <c r="P39" s="9"/>
    </row>
    <row r="40" spans="2:16" x14ac:dyDescent="0.35">
      <c r="B40" s="40"/>
      <c r="C40" s="40"/>
      <c r="D40" s="40"/>
      <c r="E40" s="40"/>
      <c r="F40" s="40"/>
      <c r="G40" s="40"/>
      <c r="H40" s="40"/>
      <c r="I40" s="40"/>
      <c r="J40" s="9"/>
      <c r="K40" s="8"/>
      <c r="L40" s="8"/>
      <c r="M40" s="8"/>
      <c r="N40" s="8"/>
      <c r="O40" s="8"/>
      <c r="P40" s="9"/>
    </row>
    <row r="41" spans="2:16" x14ac:dyDescent="0.35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35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35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35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35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35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35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35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x14ac:dyDescent="0.35">
      <c r="B49" s="40"/>
      <c r="C49" s="40"/>
      <c r="D49" s="40"/>
      <c r="E49" s="40"/>
      <c r="F49" s="40"/>
      <c r="G49" s="40"/>
      <c r="H49" s="40"/>
      <c r="I49" s="40"/>
      <c r="J49" s="9"/>
      <c r="K49" s="8"/>
      <c r="L49" s="8"/>
      <c r="M49" s="8"/>
      <c r="N49" s="8"/>
      <c r="O49" s="8"/>
      <c r="P49" s="9"/>
    </row>
    <row r="50" spans="2:16" x14ac:dyDescent="0.35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35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2" spans="2:16" x14ac:dyDescent="0.35">
      <c r="B52" s="40"/>
      <c r="C52" s="40"/>
      <c r="D52" s="40"/>
      <c r="E52" s="40"/>
      <c r="F52" s="40"/>
      <c r="G52" s="40"/>
      <c r="H52" s="40"/>
      <c r="I52" s="40"/>
      <c r="J52" s="9"/>
      <c r="K52" s="8"/>
      <c r="L52" s="8"/>
      <c r="M52" s="8"/>
      <c r="N52" s="8"/>
      <c r="O52" s="8"/>
      <c r="P52" s="9"/>
    </row>
    <row r="57" spans="2:16" x14ac:dyDescent="0.35">
      <c r="G57" s="6"/>
      <c r="H57" s="6"/>
      <c r="I57" s="6"/>
      <c r="J57" s="6"/>
    </row>
    <row r="70" spans="16:16" x14ac:dyDescent="0.35">
      <c r="P70" s="7"/>
    </row>
    <row r="81" spans="2:15" x14ac:dyDescent="0.3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70:P71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5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1">
    <cfRule type="expression" dxfId="18" priority="73" stopIfTrue="1">
      <formula>$O71="Done"</formula>
    </cfRule>
    <cfRule type="expression" dxfId="17" priority="74" stopIfTrue="1">
      <formula>$O71="Ongoing"</formula>
    </cfRule>
    <cfRule type="expression" dxfId="16" priority="75" stopIfTrue="1">
      <formula>$O71="Removed"</formula>
    </cfRule>
  </conditionalFormatting>
  <conditionalFormatting sqref="B7:G7 I7 B8:J12 K7:P12 B13:P126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2:O191 O6:O80" xr:uid="{00000000-0002-0000-0000-000000000000}">
      <formula1>"Por Hacer,En Progreso,Terminado,Eliminado"</formula1>
    </dataValidation>
    <dataValidation type="list" allowBlank="1" showInputMessage="1" showErrorMessage="1" sqref="K7:K52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topLeftCell="B1" workbookViewId="0">
      <selection activeCell="F3" sqref="F3"/>
    </sheetView>
  </sheetViews>
  <sheetFormatPr baseColWidth="10" defaultColWidth="9.1328125" defaultRowHeight="12.75" x14ac:dyDescent="0.35"/>
  <cols>
    <col min="1" max="1" width="3.265625" customWidth="1"/>
    <col min="2" max="2" width="7.86328125" customWidth="1"/>
    <col min="3" max="3" width="10.3984375" customWidth="1"/>
    <col min="4" max="4" width="9.59765625" customWidth="1"/>
    <col min="5" max="6" width="10.73046875" customWidth="1"/>
    <col min="7" max="7" width="11.86328125" customWidth="1"/>
    <col min="8" max="8" width="22" style="2" customWidth="1"/>
    <col min="9" max="9" width="59.1328125" customWidth="1"/>
  </cols>
  <sheetData>
    <row r="1" spans="2:10" ht="17.25" x14ac:dyDescent="0.45">
      <c r="B1" s="3"/>
    </row>
    <row r="2" spans="2:10" ht="13.15" x14ac:dyDescent="0.4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35">
      <c r="B3" s="17">
        <v>1</v>
      </c>
      <c r="C3" s="34">
        <v>44793</v>
      </c>
      <c r="D3" s="20">
        <v>30</v>
      </c>
      <c r="E3" s="21">
        <v>44823</v>
      </c>
      <c r="F3" s="17">
        <f>IF(B3="","",SUMIF('Backlog del Producto'!N$7:N$131,Sprints!B3,'Backlog del Producto'!L$7:L$131))</f>
        <v>50</v>
      </c>
      <c r="G3" s="18" t="s">
        <v>10</v>
      </c>
      <c r="H3" s="20"/>
      <c r="I3" s="15"/>
    </row>
    <row r="4" spans="2:10" x14ac:dyDescent="0.35">
      <c r="B4" s="17">
        <v>2</v>
      </c>
      <c r="C4" s="19">
        <f>IF(AND(C3&lt;&gt;"",D3&lt;&gt;"",D4&lt;&gt;""),C3+D3,"")</f>
        <v>44823</v>
      </c>
      <c r="D4" s="20">
        <v>30</v>
      </c>
      <c r="E4" s="21">
        <f>IF(AND(C4&lt;&gt;"",D4&lt;&gt;""),C4+D4-1,"")</f>
        <v>44852</v>
      </c>
      <c r="F4" s="17">
        <f>IF(B4="","",SUMIF('Backlog del Producto'!N$7:N$131,Sprints!B4,'Backlog del Producto'!L$7:L$131))</f>
        <v>40</v>
      </c>
      <c r="G4" s="18" t="s">
        <v>10</v>
      </c>
      <c r="H4" s="20"/>
      <c r="I4" s="15"/>
    </row>
    <row r="5" spans="2:10" x14ac:dyDescent="0.35">
      <c r="B5" s="17">
        <v>3</v>
      </c>
      <c r="C5" s="19">
        <f>IF(AND(C4&lt;&gt;"",D4&lt;&gt;"",D5&lt;&gt;""),C4+D4,"")</f>
        <v>44853</v>
      </c>
      <c r="D5" s="20">
        <v>30</v>
      </c>
      <c r="E5" s="21">
        <f>IF(AND(C5&lt;&gt;"",D5&lt;&gt;""),C5+D5-1,"")</f>
        <v>44882</v>
      </c>
      <c r="F5" s="17">
        <f>IF(B5="","",SUMIF('Backlog del Producto'!N$7:N$131,Sprints!B5,'Backlog del Producto'!L$7:L$131))</f>
        <v>0</v>
      </c>
      <c r="G5" s="18" t="s">
        <v>13</v>
      </c>
      <c r="H5" s="20"/>
      <c r="I5" s="15"/>
    </row>
    <row r="6" spans="2:10" x14ac:dyDescent="0.35">
      <c r="B6" s="17">
        <v>4</v>
      </c>
      <c r="C6" s="19">
        <f>IF(AND(C5&lt;&gt;"",D5&lt;&gt;"",D6&lt;&gt;""),C5+D5,"")</f>
        <v>44883</v>
      </c>
      <c r="D6" s="20">
        <v>30</v>
      </c>
      <c r="E6" s="21">
        <f>IF(AND(C6&lt;&gt;"",D6&lt;&gt;""),C6+D6-1,"")</f>
        <v>44912</v>
      </c>
      <c r="F6" s="17">
        <f>IF(B6="","",SUMIF('Backlog del Producto'!N$7:N$131,Sprints!B6,'Backlog del Producto'!L$7:L$131))</f>
        <v>0</v>
      </c>
      <c r="G6" s="18" t="s">
        <v>13</v>
      </c>
      <c r="H6" s="20"/>
      <c r="I6" s="15"/>
    </row>
    <row r="7" spans="2:10" x14ac:dyDescent="0.35">
      <c r="B7" s="17">
        <v>5</v>
      </c>
      <c r="C7" s="19">
        <f>IF(AND(C6&lt;&gt;"",D6&lt;&gt;"",D7&lt;&gt;""),C6+D6,"")</f>
        <v>44913</v>
      </c>
      <c r="D7" s="20">
        <v>30</v>
      </c>
      <c r="E7" s="21">
        <f>IF(AND(C7&lt;&gt;"",D7&lt;&gt;""),C7+D7-1,"")</f>
        <v>44942</v>
      </c>
      <c r="F7" s="17">
        <f>IF(B7="","",SUMIF('Backlog del Producto'!N$7:N$131,Sprints!B7,'Backlog del Producto'!L$7:L$131))</f>
        <v>0</v>
      </c>
      <c r="G7" s="18" t="s">
        <v>13</v>
      </c>
      <c r="H7" s="20"/>
      <c r="I7" s="15"/>
    </row>
    <row r="8" spans="2:10" x14ac:dyDescent="0.35">
      <c r="B8" s="17"/>
      <c r="C8" s="19"/>
      <c r="D8" s="20"/>
      <c r="E8" s="21"/>
      <c r="F8" s="17"/>
      <c r="G8" s="18"/>
      <c r="H8" s="20"/>
      <c r="I8" s="15"/>
    </row>
    <row r="9" spans="2:10" x14ac:dyDescent="0.3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Producto'!N$8:N$131,Sprints!B9,'Backlog del Producto'!L$8:L$131))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3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Producto'!N$8:N$131,Sprints!B10,'Backlog del Producto'!L$8:L$131))</f>
        <v/>
      </c>
      <c r="G10" s="18" t="str">
        <f t="shared" si="3"/>
        <v>Unplanned</v>
      </c>
      <c r="H10" s="20"/>
      <c r="I10" s="15"/>
    </row>
    <row r="11" spans="2:10" x14ac:dyDescent="0.3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Producto'!N$8:N$131,Sprints!B11,'Backlog del Producto'!L$8:L$131))</f>
        <v/>
      </c>
      <c r="G11" s="18" t="str">
        <f t="shared" si="3"/>
        <v>Unplanned</v>
      </c>
      <c r="H11" s="20"/>
      <c r="I11" s="15"/>
    </row>
    <row r="12" spans="2:10" x14ac:dyDescent="0.3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Producto'!N$8:N$131,Sprints!B12,'Backlog del Producto'!L$8:L$131))</f>
        <v/>
      </c>
      <c r="G12" s="18" t="str">
        <f t="shared" si="3"/>
        <v>Unplanned</v>
      </c>
      <c r="H12" s="20"/>
      <c r="I12" s="15"/>
    </row>
    <row r="13" spans="2:10" x14ac:dyDescent="0.3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Producto'!N$8:N$131,Sprints!B13,'Backlog del Producto'!L$8:L$131))</f>
        <v/>
      </c>
      <c r="G13" s="18" t="str">
        <f t="shared" si="3"/>
        <v>Unplanned</v>
      </c>
      <c r="H13" s="20"/>
      <c r="I13" s="15"/>
    </row>
    <row r="14" spans="2:10" x14ac:dyDescent="0.3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Producto'!N$8:N$131,Sprints!B14,'Backlog del Producto'!L$8:L$131))</f>
        <v/>
      </c>
      <c r="G14" s="18" t="str">
        <f t="shared" si="3"/>
        <v>Unplanned</v>
      </c>
      <c r="H14" s="20"/>
      <c r="I14" s="15"/>
    </row>
    <row r="15" spans="2:10" x14ac:dyDescent="0.3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Producto'!N$8:N$131,Sprints!B15,'Backlog del Producto'!L$8:L$131))</f>
        <v/>
      </c>
      <c r="G15" s="18" t="str">
        <f t="shared" si="3"/>
        <v>Unplanned</v>
      </c>
      <c r="H15" s="20"/>
      <c r="I15" s="15"/>
    </row>
    <row r="16" spans="2:10" x14ac:dyDescent="0.3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Producto'!N$8:N$131,Sprints!B16,'Backlog del Producto'!L$8:L$131))</f>
        <v/>
      </c>
      <c r="G16" s="18" t="str">
        <f t="shared" si="3"/>
        <v>Unplanned</v>
      </c>
      <c r="H16" s="20"/>
      <c r="I16" s="15"/>
    </row>
    <row r="17" spans="2:9" x14ac:dyDescent="0.3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Producto'!N$8:N$131,Sprints!B17,'Backlog del Producto'!L$8:L$131))</f>
        <v/>
      </c>
      <c r="G17" s="18" t="str">
        <f t="shared" si="3"/>
        <v>Unplanned</v>
      </c>
      <c r="H17" s="20"/>
      <c r="I17" s="15"/>
    </row>
    <row r="18" spans="2:9" ht="13.15" x14ac:dyDescent="0.4">
      <c r="B18" s="18"/>
      <c r="C18" s="18"/>
      <c r="D18" s="14"/>
      <c r="E18" s="22" t="s">
        <v>14</v>
      </c>
      <c r="F18" s="17">
        <f>SUMIF('Backlog del Producto'!N$8:N$131,"",'Backlog del Producto'!L$8:L$131)-SUMIF('Backlog del Producto'!O$8:O$131,"Eliminado",'Backlog del Producto'!L$8:L$131)</f>
        <v>0</v>
      </c>
      <c r="G18" s="18"/>
      <c r="H18" s="20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IMAC</cp:lastModifiedBy>
  <cp:revision>1</cp:revision>
  <cp:lastPrinted>2006-09-01T14:59:00Z</cp:lastPrinted>
  <dcterms:created xsi:type="dcterms:W3CDTF">1998-06-05T11:20:44Z</dcterms:created>
  <dcterms:modified xsi:type="dcterms:W3CDTF">2022-12-17T16:56:15Z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