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8_{1315C926-3DB5-44AE-84C4-5890F962FDB8}" xr6:coauthVersionLast="47" xr6:coauthVersionMax="47" xr10:uidLastSave="{00000000-0000-0000-0000-000000000000}"/>
  <bookViews>
    <workbookView xWindow="-93" yWindow="-93" windowWidth="25786" windowHeight="13866" tabRatio="653" xr2:uid="{00000000-000D-0000-FFFF-FFFF00000000}"/>
  </bookViews>
  <sheets>
    <sheet name="PECLD07792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PECLD07792!$A$27:$R$29</definedName>
    <definedName name="_xlnm._FilterDatabase" localSheetId="3" hidden="1">'RMA Density'!$B$5:$D$111</definedName>
    <definedName name="_xlnm.Print_Area" localSheetId="0">PECLD07792!$A$1:$R$67</definedName>
    <definedName name="_xlnm.Print_Titles" localSheetId="0">PECLD07792!$27:$27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F13" i="3"/>
  <c r="H13" i="3" s="1"/>
  <c r="K13" i="3" l="1"/>
  <c r="G13" i="3"/>
  <c r="J13" i="3"/>
  <c r="F12" i="3"/>
  <c r="H12" i="3" s="1"/>
  <c r="I12" i="3" s="1"/>
  <c r="I13" i="3"/>
  <c r="K12" i="3" l="1"/>
  <c r="J12" i="3"/>
  <c r="G12" i="3"/>
  <c r="M13" i="1" l="1"/>
  <c r="M14" i="1" l="1"/>
  <c r="F11" i="3" l="1"/>
  <c r="H11" i="3" s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Q18" i="3" l="1"/>
  <c r="Q20" i="3"/>
  <c r="Q21" i="3"/>
  <c r="Q12" i="3"/>
  <c r="Q15" i="3"/>
  <c r="Q16" i="3"/>
  <c r="Q19" i="3"/>
  <c r="Q14" i="3"/>
  <c r="Q17" i="3"/>
  <c r="Q13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<sst xmlns="http://schemas.openxmlformats.org/spreadsheetml/2006/main" count="255" uniqueCount="211">
  <si>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</si>
  <si>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</si>
  <si>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</si>
  <si>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</si>
  <si>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</si>
  <si>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</si>
  <si>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</si>
  <si>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</si>
  <si>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</si>
  <si>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</si>
  <si>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</si>
  <si>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</si>
  <si>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</si>
  <si>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</si>
  <si>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</si>
  <si>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</si>
  <si>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</si>
  <si>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</si>
  <si>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</si>
  <si>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</si>
  <si>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</si>
  <si>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</si>
  <si>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</si>
  <si>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</si>
  <si>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</si>
  <si>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</si>
  <si>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</si>
  <si>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</si>
  <si>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</si>
  <si>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</si>
  <si>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</si>
  <si>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</si>
  <si>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</si>
  <si>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</si>
  <si>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</si>
  <si>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</si>
  <si>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</si>
  <si>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</si>
  <si>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</si>
  <si>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</si>
  <si>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</si>
  <si>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</si>
  <si>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</si>
  <si>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</si>
  <si>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</si>
  <si>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</si>
  <si>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</si>
  <si>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</si>
  <si>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</si>
  <si>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</si>
  <si>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</si>
  <si>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</si>
  <si>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</si>
  <si>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</si>
  <si>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</si>
  <si>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</si>
  <si>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</si>
  <si>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</si>
  <si>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</si>
  <si>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</si>
  <si>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</si>
  <si>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</si>
  <si>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</si>
  <si>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</si>
  <si>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</si>
  <si>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</si>
  <si>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</si>
  <si>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</si>
  <si>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</si>
  <si>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</si>
  <si>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</si>
  <si>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</si>
  <si>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</si>
  <si>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</si>
  <si>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</si>
  <si>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</si>
  <si>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</si>
  <si>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</si>
  <si>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</si>
  <si>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</si>
  <si>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</si>
  <si>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</si>
  <si>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</si>
  <si>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</si>
  <si>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</si>
  <si>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</si>
  <si>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</si>
  <si>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</si>
  <si>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</si>
  <si>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</si>
  <si>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</si>
  <si>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</si>
  <si>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</si>
  <si>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</si>
  <si>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</si>
  <si>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</si>
  <si>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</si>
  <si>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</si>
  <si>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</si>
  <si>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</si>
  <si>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</si>
  <si>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</si>
  <si>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</si>
  <si>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</si>
  <si>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</si>
  <si>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</si>
  <si>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</si>
  <si>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</si>
  <si>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</si>
  <si>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</si>
  <si>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</si>
  <si>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</si>
  <si>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</si>
  <si>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</si>
  <si>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</si>
  <si>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</si>
  <si>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</si>
  <si>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</si>
  <si>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</si>
  <si>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</si>
  <si>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</si>
  <si>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</si>
  <si>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</si>
  <si>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</si>
  <si>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</si>
  <si>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</si>
  <si>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</si>
  <si>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</si>
  <si>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</si>
  <si>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</si>
  <si>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</si>
  <si>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</si>
  <si>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</si>
  <si>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</si>
  <si>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</si>
  <si>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</si>
  <si>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</si>
  <si>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</si>
  <si>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</si>
  <si>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</si>
  <si>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</si>
  <si>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</si>
  <si>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</si>
  <si>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</si>
  <si>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</si>
  <si>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</si>
  <si>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</si>
  <si>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</si>
  <si>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</si>
  <si>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</si>
  <si>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</si>
  <si>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</si>
  <si>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</si>
  <si>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</si>
  <si>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</si>
  <si>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</si>
  <si>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</si>
  <si>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</si>
  <si>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</si>
  <si>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</si>
  <si>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</si>
  <si>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</si>
  <si>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</si>
  <si>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</si>
  <si>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</si>
  <si>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</si>
  <si>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</si>
  <si>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</si>
  <si>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</si>
  <si>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</si>
  <si>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</si>
  <si>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</si>
  <si>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</si>
  <si>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</si>
  <si>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</si>
  <si>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</si>
  <si>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</si>
  <si>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</si>
  <si>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</si>
  <si>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</si>
  <si>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</si>
  <si>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</si>
  <si>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</si>
  <si>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</si>
  <si>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</si>
  <si>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</si>
  <si>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</si>
  <si>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</si>
  <si>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</si>
  <si>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</si>
  <si>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</si>
  <si>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</si>
  <si>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</si>
  <si>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</si>
  <si>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</si>
  <si>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</si>
  <si>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</si>
  <si>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</si>
  <si>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</si>
  <si>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</si>
  <si>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</si>
  <si>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</si>
  <si>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</si>
  <si>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</si>
  <si>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</si>
  <si>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</si>
  <si>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>SGS DEL PERU</t>
  </si>
  <si>
    <t>V°B° JEFE DE PROYECTO GEOLOGÍA CERRO LINDO</t>
  </si>
  <si>
    <t>NILS SARMIENTO VARGAS</t>
  </si>
  <si>
    <t>NEXA2025</t>
  </si>
  <si>
    <t>PATRICIA YESENIA BERMEO ESPINOZA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</si>
</sst>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;@"/>
    <numFmt numFmtId="165" formatCode="0.0"/>
    <numFmt numFmtId="166" formatCode="0.0000"/>
    <numFmt numFmtId="167" formatCode="0.000"/>
    <numFmt numFmtId="168" formatCode="0.0%"/>
  </numFmts>
  <fonts count="4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</cellStyleXfs>
  <cellXfs count="16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5" fillId="9" borderId="1" xfId="1" applyFont="1" applyFill="1" applyBorder="1"/>
    <xf numFmtId="0" fontId="46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5" fillId="10" borderId="1" xfId="1" applyFont="1" applyFill="1" applyBorder="1"/>
    <xf numFmtId="0" fontId="45" fillId="10" borderId="1" xfId="1" applyFont="1" applyFill="1" applyBorder="1" applyAlignment="1">
      <alignment horizontal="center"/>
    </xf>
    <xf numFmtId="9" fontId="45" fillId="10" borderId="1" xfId="1" applyNumberFormat="1" applyFont="1" applyFill="1" applyBorder="1" applyAlignment="1">
      <alignment horizontal="center"/>
    </xf>
    <xf numFmtId="0" fontId="45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2" fillId="0" borderId="1" xfId="0" applyFont="1" applyBorder="1"/>
    <xf numFmtId="0" fontId="48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0"/>
  <tableStyles count="0" defaultTableStyle="TableStyleMedium2" defaultPivotStyle="PivotStyleMedium9"/>
  <colors>
    <mruColors>
      <color rgb="FFED7D27"/>
      <color rgb="FFED7D31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Duplicado!$E$11:$E$17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Duplicado!$P$11:$P$17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Duplicado!$Q$11:$Q$17</c:f>
              <c:numCache>
                <c:formatCode>0.00</c:formatCode>
                <c:ptCount val="7"/>
                <c:pt idx="0">
                  <c:v>0.03</c:v>
                </c:pt>
                <c:pt idx="1">
                  <c:v>0.11498260738042082</c:v>
                </c:pt>
                <c:pt idx="2">
                  <c:v>0.22401785643113367</c:v>
                </c:pt>
                <c:pt idx="3">
                  <c:v>0.33434862045475827</c:v>
                </c:pt>
                <c:pt idx="4">
                  <c:v>0.44501235937892791</c:v>
                </c:pt>
                <c:pt idx="5">
                  <c:v>0.55581021940946718</c:v>
                </c:pt>
                <c:pt idx="6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6618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34</xdr:row>
      <xdr:rowOff>197936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59</xdr:row>
      <xdr:rowOff>117375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  <xdr:oneCellAnchor>
    <xdr:from>
      <xdr:col>27</xdr:col>
      <xdr:colOff>273015</xdr:colOff>
      <xdr:row>47</xdr:row>
      <xdr:rowOff>0</xdr:rowOff>
    </xdr:from>
    <xdr:ext cx="5386746" cy="1625868"/>
    <xdr:pic>
      <xdr:nvPicPr>
        <xdr:cNvPr id="17" name="Imagen 16">
          <a:extLst>
            <a:ext uri="{FF2B5EF4-FFF2-40B4-BE49-F238E27FC236}">
              <a16:creationId xmlns:a16="http://schemas.microsoft.com/office/drawing/2014/main" id="{69C4840B-D541-4AED-9467-200F3D9B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24658" y="5279571"/>
          <a:ext cx="5386746" cy="16258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27</xdr:col>
      <xdr:colOff>234428</xdr:colOff>
      <xdr:row>47</xdr:row>
      <xdr:rowOff>0</xdr:rowOff>
    </xdr:from>
    <xdr:ext cx="5335843" cy="1613079"/>
    <xdr:pic>
      <xdr:nvPicPr>
        <xdr:cNvPr id="18" name="Imagen 17">
          <a:extLst>
            <a:ext uri="{FF2B5EF4-FFF2-40B4-BE49-F238E27FC236}">
              <a16:creationId xmlns:a16="http://schemas.microsoft.com/office/drawing/2014/main" id="{0E1899C1-70DF-472A-B880-5602FF0FF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86071" y="5279571"/>
          <a:ext cx="5335843" cy="16130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 editAs="oneCell">
    <xdr:from>
      <xdr:col>1</xdr:col>
      <xdr:colOff>328705</xdr:colOff>
      <xdr:row>14</xdr:row>
      <xdr:rowOff>69670</xdr:rowOff>
    </xdr:from>
    <xdr:to>
      <xdr:col>3</xdr:col>
      <xdr:colOff>991098</xdr:colOff>
      <xdr:row>25</xdr:row>
      <xdr:rowOff>67557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60E053E5-A32F-0942-AE64-AFBC21FDE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9956" b="89898" l="1388" r="89990">
                      <a14:foregroundMark x1="1388" y1="42753" x2="10208" y2="42606"/>
                      <a14:foregroundMark x1="10208" y1="42606" x2="13479" y2="42606"/>
                      <a14:foregroundMark x1="45193" y1="44802" x2="54212" y2="41728"/>
                      <a14:foregroundMark x1="54212" y1="41728" x2="50942" y2="47291"/>
                      <a14:foregroundMark x1="55005" y1="49341" x2="54014" y2="49927"/>
                      <a14:foregroundMark x1="25669" y1="32211" x2="24281" y2="32650"/>
                      <a14:foregroundMark x1="83746" y1="10835" x2="85927" y2="10835"/>
                      <a14:foregroundMark x1="85629" y1="29575" x2="82557" y2="30893"/>
                      <a14:foregroundMark x1="89594" y1="24744" x2="89296" y2="25915"/>
                      <a14:foregroundMark x1="80971" y1="61347" x2="80971" y2="61347"/>
                      <a14:foregroundMark x1="49356" y1="19034" x2="49356" y2="19034"/>
                      <a14:foregroundMark x1="43707" y1="21230" x2="43707" y2="21230"/>
                      <a14:foregroundMark x1="17443" y1="29136" x2="17443" y2="29136"/>
                      <a14:foregroundMark x1="46680" y1="18155" x2="46680" y2="18155"/>
                      <a14:foregroundMark x1="65312" y1="21962" x2="65312" y2="21962"/>
                      <a14:foregroundMark x1="57681" y1="22987" x2="57681" y2="2298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89137" y="2704297"/>
          <a:ext cx="2873687" cy="194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17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7"/>
  <sheetViews>
    <sheetView showGridLines="0" tabSelected="1" view="pageBreakPreview" zoomScale="85" zoomScaleNormal="55" zoomScaleSheetLayoutView="85" workbookViewId="0">
      <selection activeCell="M16" sqref="M16:N16"/>
    </sheetView>
  </sheetViews>
  <sheetFormatPr baseColWidth="10" defaultColWidth="9.1171875" defaultRowHeight="14.35" x14ac:dyDescent="0.5"/>
  <cols>
    <col min="1" max="1" width="16.1171875" style="88" customWidth="1"/>
    <col min="2" max="2" width="17.29296875" style="89" customWidth="1"/>
    <col min="3" max="3" width="13.41015625" style="89" customWidth="1"/>
    <col min="4" max="4" width="15.29296875" style="2" bestFit="1" customWidth="1"/>
    <col min="5" max="5" width="16.1171875" style="2" customWidth="1"/>
    <col min="6" max="7" width="13.41015625" style="2" customWidth="1"/>
    <col min="8" max="8" width="16.41015625" style="2" customWidth="1"/>
    <col min="9" max="9" width="14.1171875" style="87" customWidth="1"/>
    <col min="10" max="10" width="16.703125" style="87" customWidth="1"/>
    <col min="11" max="11" width="12.41015625" style="90" customWidth="1"/>
    <col min="12" max="12" width="11.41015625" style="91" customWidth="1"/>
    <col min="13" max="13" width="12.703125" style="91" customWidth="1"/>
    <col min="14" max="14" width="29.87890625" style="92" customWidth="1"/>
    <col min="15" max="15" width="13.41015625" customWidth="1"/>
    <col min="16" max="16" width="18.1171875" style="2" customWidth="1"/>
    <col min="17" max="17" width="34.41015625" style="2" customWidth="1"/>
    <col min="18" max="18" width="33.41015625" style="93" customWidth="1"/>
    <col min="19" max="28" width="9.1171875" style="2"/>
    <col min="29" max="29" width="9.1171875" style="2" customWidth="1"/>
    <col min="30" max="36" width="9.1171875" style="2"/>
    <col min="37" max="38" width="29" style="2" customWidth="1"/>
    <col min="39" max="39" width="23" style="2" bestFit="1" customWidth="1"/>
    <col min="40" max="40" width="90.41015625" style="2" customWidth="1"/>
    <col min="41" max="16384" width="9.1171875" style="2"/>
  </cols>
  <sheetData>
    <row r="1" spans="1:40" ht="20.350000000000001" x14ac:dyDescent="0.35">
      <c r="O1" s="91"/>
      <c r="AL1" s="86" t="s">
        <v>82</v>
      </c>
    </row>
    <row r="2" spans="1:40" ht="12.35" x14ac:dyDescent="0.35">
      <c r="O2" s="91"/>
    </row>
    <row r="3" spans="1:40" x14ac:dyDescent="0.5">
      <c r="O3" s="91"/>
      <c r="AL3" s="94" t="s">
        <v>40</v>
      </c>
      <c r="AM3" s="94" t="s">
        <v>41</v>
      </c>
      <c r="AN3" s="94" t="s">
        <v>42</v>
      </c>
    </row>
    <row r="4" spans="1:40" x14ac:dyDescent="0.5">
      <c r="N4"/>
      <c r="O4" s="91"/>
      <c r="AL4"/>
      <c r="AM4"/>
      <c r="AN4"/>
    </row>
    <row r="5" spans="1:40" x14ac:dyDescent="0.5">
      <c r="O5" s="91"/>
      <c r="AL5" s="95" t="s">
        <v>43</v>
      </c>
      <c r="AM5" t="s">
        <v>44</v>
      </c>
      <c r="AN5" t="s">
        <v>45</v>
      </c>
    </row>
    <row r="6" spans="1:40" x14ac:dyDescent="0.5">
      <c r="O6" s="91"/>
      <c r="AL6" s="96" t="s">
        <v>46</v>
      </c>
      <c r="AM6" t="s">
        <v>44</v>
      </c>
      <c r="AN6" t="s">
        <v>47</v>
      </c>
    </row>
    <row r="7" spans="1:40" x14ac:dyDescent="0.5">
      <c r="O7" s="91"/>
      <c r="AL7" s="96" t="s">
        <v>48</v>
      </c>
      <c r="AM7" t="s">
        <v>44</v>
      </c>
      <c r="AN7" t="s">
        <v>49</v>
      </c>
    </row>
    <row r="8" spans="1:40" ht="15" customHeight="1" x14ac:dyDescent="0.5">
      <c r="A8" s="145" t="s">
        <v>201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AL8" s="97" t="s">
        <v>50</v>
      </c>
      <c r="AM8" t="s">
        <v>51</v>
      </c>
      <c r="AN8" t="s">
        <v>52</v>
      </c>
    </row>
    <row r="9" spans="1:40" ht="15" customHeight="1" x14ac:dyDescent="0.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AL9" s="97" t="s">
        <v>53</v>
      </c>
      <c r="AM9" t="s">
        <v>51</v>
      </c>
      <c r="AN9" t="s">
        <v>54</v>
      </c>
    </row>
    <row r="10" spans="1:40" x14ac:dyDescent="0.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5">
      <c r="A12" s="99" t="s">
        <v>0</v>
      </c>
      <c r="B12" s="110">
        <f>A28</f>
        <v>0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5">
      <c r="A13" s="99" t="s">
        <v>1</v>
      </c>
      <c r="B13" s="111" t="s">
        <v>203</v>
      </c>
      <c r="C13" s="81"/>
      <c r="K13" s="100" t="s">
        <v>6</v>
      </c>
      <c r="L13" s="100"/>
      <c r="M13" s="143">
        <f>COUNTA(A28:A58)</f>
        <v>0</v>
      </c>
      <c r="N13" s="143"/>
      <c r="O13" s="91"/>
      <c r="P13" s="133" t="s">
        <v>7</v>
      </c>
      <c r="Q13" s="146" t="s">
        <v>16</v>
      </c>
      <c r="R13" s="146"/>
      <c r="AL13" s="97" t="s">
        <v>61</v>
      </c>
      <c r="AM13" t="s">
        <v>51</v>
      </c>
      <c r="AN13" t="s">
        <v>62</v>
      </c>
    </row>
    <row r="14" spans="1:40" x14ac:dyDescent="0.5">
      <c r="A14" s="99" t="s">
        <v>2</v>
      </c>
      <c r="B14" s="111" t="s">
        <v>204</v>
      </c>
      <c r="C14" s="2"/>
      <c r="K14" s="100" t="s">
        <v>93</v>
      </c>
      <c r="M14" s="143">
        <f>COUNTA(O28:O73)</f>
        <v>0</v>
      </c>
      <c r="N14" s="143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5">
      <c r="A15" s="99" t="s">
        <v>8</v>
      </c>
      <c r="B15" s="111" t="s">
        <v>209</v>
      </c>
      <c r="C15" s="2"/>
      <c r="K15" s="100" t="s">
        <v>200</v>
      </c>
      <c r="L15" s="100"/>
      <c r="M15" s="144">
        <f>Q28</f>
        <v>0</v>
      </c>
      <c r="N15" s="144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5">
      <c r="B16" s="2"/>
      <c r="C16" s="2"/>
      <c r="K16" s="100" t="s">
        <v>9</v>
      </c>
      <c r="L16" s="100"/>
      <c r="M16" s="143" t="s">
        <v>210</v>
      </c>
      <c r="N16" s="143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5">
      <c r="A17" s="148"/>
      <c r="B17" s="148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5">
      <c r="A18" s="3"/>
      <c r="B18" s="134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5">
      <c r="A19" s="3"/>
      <c r="B19" s="134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5">
      <c r="A20" s="3"/>
      <c r="B20" s="147"/>
      <c r="C20" s="147"/>
      <c r="L20" s="147"/>
      <c r="M20" s="147"/>
      <c r="N20" s="87"/>
      <c r="O20" s="2"/>
      <c r="P20" s="133" t="s">
        <v>7</v>
      </c>
      <c r="Q20" s="146" t="s">
        <v>39</v>
      </c>
      <c r="R20" s="146"/>
      <c r="T20" s="142" t="s">
        <v>95</v>
      </c>
      <c r="U20" s="142"/>
      <c r="V20" s="142"/>
      <c r="W20" s="142"/>
      <c r="X20" s="142"/>
      <c r="Y20" s="142"/>
      <c r="Z20" s="142"/>
      <c r="AA20" s="142"/>
      <c r="AL20" s="97" t="s">
        <v>76</v>
      </c>
      <c r="AM20" t="s">
        <v>51</v>
      </c>
      <c r="AN20" t="s">
        <v>77</v>
      </c>
    </row>
    <row r="21" spans="1:40" x14ac:dyDescent="0.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2"/>
      <c r="U21" s="142"/>
      <c r="V21" s="142"/>
      <c r="W21" s="142"/>
      <c r="X21" s="142"/>
      <c r="Y21" s="142"/>
      <c r="Z21" s="142"/>
      <c r="AA21" s="142"/>
      <c r="AL21" s="102" t="s">
        <v>78</v>
      </c>
      <c r="AM21" t="s">
        <v>51</v>
      </c>
      <c r="AN21" t="s">
        <v>79</v>
      </c>
    </row>
    <row r="22" spans="1:40" x14ac:dyDescent="0.5">
      <c r="A22" s="3"/>
      <c r="B22" s="87"/>
      <c r="C22" s="87" t="s">
        <v>199</v>
      </c>
      <c r="M22" s="87" t="s">
        <v>207</v>
      </c>
      <c r="N22" s="87"/>
      <c r="O22" s="2"/>
      <c r="P22" s="106">
        <v>1</v>
      </c>
      <c r="Q22" s="106" t="s">
        <v>30</v>
      </c>
      <c r="R22" s="107" t="s">
        <v>32</v>
      </c>
      <c r="T22" s="142"/>
      <c r="U22" s="142"/>
      <c r="V22" s="142"/>
      <c r="W22" s="142"/>
      <c r="X22" s="142"/>
      <c r="Y22" s="142"/>
      <c r="Z22" s="142"/>
      <c r="AA22" s="142"/>
      <c r="AL22" s="97" t="s">
        <v>80</v>
      </c>
      <c r="AM22" t="s">
        <v>51</v>
      </c>
      <c r="AN22" t="s">
        <v>81</v>
      </c>
    </row>
    <row r="23" spans="1:40" ht="13" x14ac:dyDescent="0.45">
      <c r="A23" s="3"/>
      <c r="B23" s="2"/>
      <c r="C23" s="135" t="str">
        <f>M16</f>
        <v>PATRICIA YESENIA BERMEO ESPINOZA</v>
      </c>
      <c r="M23" s="138" t="s">
        <v>208</v>
      </c>
      <c r="N23" s="87"/>
      <c r="O23" s="2"/>
      <c r="P23" s="106">
        <v>2</v>
      </c>
      <c r="Q23" s="106" t="s">
        <v>33</v>
      </c>
      <c r="R23" s="107" t="s">
        <v>34</v>
      </c>
      <c r="T23" s="142"/>
      <c r="U23" s="142"/>
      <c r="V23" s="142"/>
      <c r="W23" s="142"/>
      <c r="X23" s="142"/>
      <c r="Y23" s="142"/>
      <c r="Z23" s="142"/>
      <c r="AA23" s="142"/>
    </row>
    <row r="24" spans="1:40" ht="12.35" x14ac:dyDescent="0.35">
      <c r="A24" s="3"/>
      <c r="B24" s="134"/>
      <c r="C24" s="136" t="s">
        <v>206</v>
      </c>
      <c r="M24" s="136" t="s">
        <v>206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2.35" x14ac:dyDescent="0.35">
      <c r="A25" s="3"/>
      <c r="B25" s="134"/>
      <c r="C25" s="87"/>
      <c r="O25" s="103"/>
      <c r="P25" s="106">
        <v>4</v>
      </c>
      <c r="Q25" s="106" t="s">
        <v>37</v>
      </c>
      <c r="R25" s="107" t="s">
        <v>38</v>
      </c>
    </row>
    <row r="26" spans="1:40" ht="12.35" x14ac:dyDescent="0.35">
      <c r="O26" s="91"/>
      <c r="Q26" s="87"/>
    </row>
    <row r="27" spans="1:40" s="84" customFormat="1" ht="32.450000000000003" customHeight="1" x14ac:dyDescent="0.35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" customHeight="1" x14ac:dyDescent="0.35">
      <c r="A28" s="129"/>
      <c r="B28" s="116"/>
      <c r="C28" s="116"/>
      <c r="D28" s="129"/>
      <c r="E28" s="137"/>
      <c r="F28" s="129"/>
      <c r="G28" s="129"/>
      <c r="H28" s="129"/>
      <c r="I28" s="116"/>
      <c r="J28" s="116"/>
      <c r="K28" s="116"/>
      <c r="L28" s="116"/>
      <c r="M28" s="116"/>
      <c r="N28" s="129"/>
      <c r="O28" s="129"/>
      <c r="P28" s="130"/>
      <c r="Q28" s="141"/>
      <c r="R28" s="129"/>
      <c r="S28" s="14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6.5" customHeight="1" x14ac:dyDescent="0.35">
      <c r="A29" s="129"/>
      <c r="B29" s="116"/>
      <c r="C29" s="116"/>
      <c r="D29" s="129"/>
      <c r="E29" s="137"/>
      <c r="F29" s="129"/>
      <c r="G29" s="129"/>
      <c r="H29" s="129"/>
      <c r="I29" s="116"/>
      <c r="J29" s="116"/>
      <c r="K29" s="116"/>
      <c r="L29" s="116"/>
      <c r="M29" s="116"/>
      <c r="N29" s="129"/>
      <c r="O29" s="129"/>
      <c r="P29" s="130"/>
      <c r="Q29" s="141"/>
      <c r="R29" s="129"/>
      <c r="S29" s="140"/>
      <c r="AJ29" s="85"/>
      <c r="AK29" s="85"/>
      <c r="AL29" s="85"/>
    </row>
    <row r="30" spans="1:40" ht="16.5" customHeight="1" x14ac:dyDescent="0.35">
      <c r="A30" s="129"/>
      <c r="B30" s="116"/>
      <c r="C30" s="116"/>
      <c r="D30" s="129"/>
      <c r="E30" s="137"/>
      <c r="F30" s="129"/>
      <c r="G30" s="129"/>
      <c r="H30" s="129"/>
      <c r="I30" s="116"/>
      <c r="J30" s="116"/>
      <c r="K30" s="116"/>
      <c r="L30" s="116"/>
      <c r="M30" s="116"/>
      <c r="N30" s="129"/>
      <c r="O30" s="129"/>
      <c r="P30" s="130"/>
      <c r="Q30" s="141"/>
      <c r="R30" s="129"/>
      <c r="S30" s="140"/>
      <c r="AJ30" s="85"/>
      <c r="AK30" s="85"/>
      <c r="AL30" s="85"/>
    </row>
    <row r="31" spans="1:40" ht="16.5" customHeight="1" x14ac:dyDescent="0.35">
      <c r="A31" s="129"/>
      <c r="B31" s="116"/>
      <c r="C31" s="116"/>
      <c r="D31" s="129"/>
      <c r="E31" s="137"/>
      <c r="F31" s="129"/>
      <c r="G31" s="129"/>
      <c r="H31" s="129"/>
      <c r="I31" s="116"/>
      <c r="J31" s="116"/>
      <c r="K31" s="116"/>
      <c r="L31" s="116"/>
      <c r="M31" s="116"/>
      <c r="N31" s="129"/>
      <c r="O31" s="129"/>
      <c r="P31" s="130"/>
      <c r="Q31" s="141"/>
      <c r="R31" s="129"/>
      <c r="S31" s="140"/>
      <c r="AJ31" s="85"/>
      <c r="AK31" s="85"/>
      <c r="AL31" s="85"/>
    </row>
    <row r="32" spans="1:40" ht="16.5" customHeight="1" x14ac:dyDescent="0.35">
      <c r="A32" s="129"/>
      <c r="B32" s="116"/>
      <c r="C32" s="116"/>
      <c r="D32" s="129"/>
      <c r="E32" s="137"/>
      <c r="F32" s="129"/>
      <c r="G32" s="129"/>
      <c r="H32" s="129"/>
      <c r="I32" s="116"/>
      <c r="J32" s="116"/>
      <c r="K32" s="116"/>
      <c r="L32" s="116"/>
      <c r="M32" s="116"/>
      <c r="N32" s="129"/>
      <c r="O32" s="129"/>
      <c r="P32" s="130"/>
      <c r="Q32" s="141"/>
      <c r="R32" s="129"/>
      <c r="S32" s="140"/>
      <c r="AJ32" s="85"/>
      <c r="AK32" s="85"/>
      <c r="AL32" s="85"/>
    </row>
    <row r="33" spans="1:38" ht="16.5" customHeight="1" x14ac:dyDescent="0.35">
      <c r="A33" s="129"/>
      <c r="B33" s="116"/>
      <c r="C33" s="116"/>
      <c r="D33" s="129"/>
      <c r="E33" s="137"/>
      <c r="F33" s="129"/>
      <c r="G33" s="129"/>
      <c r="H33" s="129"/>
      <c r="I33" s="116"/>
      <c r="J33" s="116"/>
      <c r="K33" s="116"/>
      <c r="L33" s="116"/>
      <c r="M33" s="116"/>
      <c r="N33" s="129"/>
      <c r="O33" s="129"/>
      <c r="P33" s="130"/>
      <c r="Q33" s="141"/>
      <c r="R33" s="129"/>
      <c r="S33" s="140"/>
      <c r="AJ33" s="85"/>
      <c r="AK33" s="85"/>
      <c r="AL33" s="85"/>
    </row>
    <row r="34" spans="1:38" ht="16.5" customHeight="1" x14ac:dyDescent="0.35">
      <c r="A34" s="129"/>
      <c r="B34" s="116"/>
      <c r="C34" s="116"/>
      <c r="D34" s="129"/>
      <c r="E34" s="137"/>
      <c r="F34" s="129"/>
      <c r="G34" s="129"/>
      <c r="H34" s="129"/>
      <c r="I34" s="116"/>
      <c r="J34" s="116"/>
      <c r="K34" s="116"/>
      <c r="L34" s="116"/>
      <c r="M34" s="116"/>
      <c r="N34" s="129"/>
      <c r="O34" s="129"/>
      <c r="P34" s="130"/>
      <c r="Q34" s="141"/>
      <c r="R34" s="129"/>
      <c r="S34" s="140"/>
      <c r="AJ34" s="85"/>
      <c r="AK34" s="85"/>
      <c r="AL34" s="85"/>
    </row>
    <row r="35" spans="1:38" ht="16.5" customHeight="1" x14ac:dyDescent="0.35">
      <c r="A35" s="129"/>
      <c r="B35" s="116"/>
      <c r="C35" s="116"/>
      <c r="D35" s="129"/>
      <c r="E35" s="137"/>
      <c r="F35" s="129"/>
      <c r="G35" s="129"/>
      <c r="H35" s="129"/>
      <c r="I35" s="116"/>
      <c r="J35" s="116"/>
      <c r="K35" s="116"/>
      <c r="L35" s="116"/>
      <c r="M35" s="116"/>
      <c r="N35" s="129"/>
      <c r="O35" s="129"/>
      <c r="P35" s="130"/>
      <c r="Q35" s="141"/>
      <c r="R35" s="129"/>
      <c r="S35" s="140"/>
      <c r="AJ35" s="85"/>
      <c r="AK35" s="85"/>
      <c r="AL35" s="85"/>
    </row>
    <row r="36" spans="1:38" ht="16.5" customHeight="1" x14ac:dyDescent="0.35">
      <c r="A36" s="129"/>
      <c r="B36" s="116"/>
      <c r="C36" s="116"/>
      <c r="D36" s="129"/>
      <c r="E36" s="137"/>
      <c r="F36" s="129"/>
      <c r="G36" s="129"/>
      <c r="H36" s="129"/>
      <c r="I36" s="116"/>
      <c r="J36" s="116"/>
      <c r="K36" s="116"/>
      <c r="L36" s="116"/>
      <c r="M36" s="116"/>
      <c r="N36" s="129"/>
      <c r="O36" s="129"/>
      <c r="P36" s="130"/>
      <c r="Q36" s="141"/>
      <c r="R36" s="129"/>
      <c r="S36" s="140"/>
      <c r="AJ36" s="85"/>
      <c r="AK36" s="85"/>
      <c r="AL36" s="85"/>
    </row>
    <row r="37" spans="1:38" ht="16.5" customHeight="1" x14ac:dyDescent="0.35">
      <c r="A37" s="129"/>
      <c r="B37" s="116"/>
      <c r="C37" s="116"/>
      <c r="D37" s="129"/>
      <c r="E37" s="137"/>
      <c r="F37" s="129"/>
      <c r="G37" s="129"/>
      <c r="H37" s="129"/>
      <c r="I37" s="116"/>
      <c r="J37" s="116"/>
      <c r="K37" s="116"/>
      <c r="L37" s="116"/>
      <c r="M37" s="116"/>
      <c r="N37" s="129"/>
      <c r="O37" s="129"/>
      <c r="P37" s="130"/>
      <c r="Q37" s="141"/>
      <c r="R37" s="129"/>
      <c r="S37" s="140"/>
      <c r="AJ37" s="85"/>
      <c r="AK37" s="85"/>
      <c r="AL37" s="85"/>
    </row>
    <row r="38" spans="1:38" ht="12.35" x14ac:dyDescent="0.35">
      <c r="A38" s="129"/>
      <c r="B38" s="116"/>
      <c r="C38" s="116"/>
      <c r="D38" s="129"/>
      <c r="E38" s="137"/>
      <c r="F38" s="129"/>
      <c r="G38" s="129"/>
      <c r="H38" s="129"/>
      <c r="I38" s="116"/>
      <c r="J38" s="116"/>
      <c r="K38" s="116"/>
      <c r="L38" s="116"/>
      <c r="M38" s="116"/>
      <c r="N38" s="129"/>
      <c r="O38" s="129"/>
      <c r="P38" s="130"/>
      <c r="Q38" s="141"/>
      <c r="R38" s="129"/>
    </row>
    <row r="39" spans="1:38" ht="16.5" customHeight="1" x14ac:dyDescent="0.35">
      <c r="A39" s="129"/>
      <c r="B39" s="116"/>
      <c r="C39" s="116"/>
      <c r="D39" s="129"/>
      <c r="E39" s="137"/>
      <c r="F39" s="129"/>
      <c r="G39" s="129"/>
      <c r="H39" s="129"/>
      <c r="I39" s="116"/>
      <c r="J39" s="116"/>
      <c r="K39" s="116"/>
      <c r="L39" s="116"/>
      <c r="M39" s="116"/>
      <c r="N39" s="129"/>
      <c r="O39" s="129"/>
      <c r="P39" s="130"/>
      <c r="Q39" s="141"/>
      <c r="R39" s="129"/>
      <c r="S39" s="140"/>
      <c r="AJ39" s="85"/>
      <c r="AK39" s="85"/>
      <c r="AL39" s="85"/>
    </row>
    <row r="40" spans="1:38" ht="16.5" customHeight="1" x14ac:dyDescent="0.35">
      <c r="A40" s="129"/>
      <c r="B40" s="116"/>
      <c r="C40" s="116"/>
      <c r="D40" s="129"/>
      <c r="E40" s="137"/>
      <c r="F40" s="129"/>
      <c r="G40" s="129"/>
      <c r="H40" s="129"/>
      <c r="I40" s="116"/>
      <c r="J40" s="116"/>
      <c r="K40" s="116"/>
      <c r="L40" s="116"/>
      <c r="M40" s="116"/>
      <c r="N40" s="129"/>
      <c r="O40" s="129"/>
      <c r="P40" s="130"/>
      <c r="Q40" s="141"/>
      <c r="R40" s="129"/>
      <c r="S40" s="140"/>
      <c r="AJ40" s="85"/>
      <c r="AK40" s="85"/>
      <c r="AL40" s="85"/>
    </row>
    <row r="41" spans="1:38" ht="16.5" customHeight="1" x14ac:dyDescent="0.35">
      <c r="A41" s="129"/>
      <c r="B41" s="116"/>
      <c r="C41" s="116"/>
      <c r="D41" s="129"/>
      <c r="E41" s="137"/>
      <c r="F41" s="129"/>
      <c r="G41" s="129"/>
      <c r="H41" s="129"/>
      <c r="I41" s="116"/>
      <c r="J41" s="116"/>
      <c r="K41" s="116"/>
      <c r="L41" s="116"/>
      <c r="M41" s="116"/>
      <c r="N41" s="129"/>
      <c r="O41" s="129"/>
      <c r="P41" s="130"/>
      <c r="Q41" s="141"/>
      <c r="R41" s="129"/>
      <c r="S41" s="140"/>
      <c r="AJ41" s="85"/>
      <c r="AK41" s="85"/>
      <c r="AL41" s="85"/>
    </row>
    <row r="42" spans="1:38" ht="16.5" customHeight="1" x14ac:dyDescent="0.35">
      <c r="A42" s="129"/>
      <c r="B42" s="116"/>
      <c r="C42" s="116"/>
      <c r="D42" s="129"/>
      <c r="E42" s="137"/>
      <c r="F42" s="129"/>
      <c r="G42" s="129"/>
      <c r="H42" s="129"/>
      <c r="I42" s="116"/>
      <c r="J42" s="116"/>
      <c r="K42" s="116"/>
      <c r="L42" s="116"/>
      <c r="M42" s="116"/>
      <c r="N42" s="129"/>
      <c r="O42" s="129"/>
      <c r="P42" s="130"/>
      <c r="Q42" s="141"/>
      <c r="R42" s="129"/>
      <c r="S42" s="140"/>
      <c r="AJ42" s="85"/>
      <c r="AK42" s="85"/>
      <c r="AL42" s="85"/>
    </row>
    <row r="43" spans="1:38" ht="16.5" customHeight="1" x14ac:dyDescent="0.35">
      <c r="A43" s="129"/>
      <c r="B43" s="116"/>
      <c r="C43" s="116"/>
      <c r="D43" s="129"/>
      <c r="E43" s="137"/>
      <c r="F43" s="129"/>
      <c r="G43" s="129"/>
      <c r="H43" s="129"/>
      <c r="I43" s="116"/>
      <c r="J43" s="116"/>
      <c r="K43" s="116"/>
      <c r="L43" s="116"/>
      <c r="M43" s="116"/>
      <c r="N43" s="129"/>
      <c r="O43" s="129"/>
      <c r="P43" s="130"/>
      <c r="Q43" s="141"/>
      <c r="R43" s="129"/>
      <c r="S43" s="140"/>
      <c r="AJ43" s="85"/>
      <c r="AK43" s="85"/>
      <c r="AL43" s="85"/>
    </row>
    <row r="44" spans="1:38" ht="16.5" customHeight="1" x14ac:dyDescent="0.35">
      <c r="A44" s="129"/>
      <c r="B44" s="116"/>
      <c r="C44" s="116"/>
      <c r="D44" s="129"/>
      <c r="E44" s="137"/>
      <c r="F44" s="129"/>
      <c r="G44" s="129"/>
      <c r="H44" s="129"/>
      <c r="I44" s="116"/>
      <c r="J44" s="116"/>
      <c r="K44" s="116"/>
      <c r="L44" s="116"/>
      <c r="M44" s="116"/>
      <c r="N44" s="129"/>
      <c r="O44" s="129"/>
      <c r="P44" s="130"/>
      <c r="Q44" s="141"/>
      <c r="R44" s="129"/>
      <c r="S44" s="140"/>
      <c r="AJ44" s="85"/>
      <c r="AK44" s="85"/>
      <c r="AL44" s="85"/>
    </row>
    <row r="45" spans="1:38" ht="12.35" x14ac:dyDescent="0.35">
      <c r="A45" s="129"/>
      <c r="B45" s="116"/>
      <c r="C45" s="116"/>
      <c r="D45" s="129"/>
      <c r="E45" s="137"/>
      <c r="F45" s="129"/>
      <c r="G45" s="129"/>
      <c r="H45" s="129"/>
      <c r="I45" s="116"/>
      <c r="J45" s="116"/>
      <c r="K45" s="116"/>
      <c r="L45" s="116"/>
      <c r="M45" s="116"/>
      <c r="N45" s="129"/>
      <c r="O45" s="129"/>
      <c r="P45" s="130"/>
      <c r="Q45" s="141"/>
      <c r="R45" s="129"/>
    </row>
    <row r="46" spans="1:38" ht="16.5" customHeight="1" x14ac:dyDescent="0.35">
      <c r="A46" s="129"/>
      <c r="B46" s="116"/>
      <c r="C46" s="116"/>
      <c r="D46" s="129"/>
      <c r="E46" s="137"/>
      <c r="F46" s="129"/>
      <c r="G46" s="129"/>
      <c r="H46" s="129"/>
      <c r="I46" s="116"/>
      <c r="J46" s="116"/>
      <c r="K46" s="116"/>
      <c r="L46" s="116"/>
      <c r="M46" s="116"/>
      <c r="N46" s="129"/>
      <c r="O46" s="129"/>
      <c r="P46" s="130"/>
      <c r="Q46" s="141"/>
      <c r="R46" s="129"/>
      <c r="S46" s="140"/>
      <c r="AJ46" s="85"/>
      <c r="AK46" s="85"/>
      <c r="AL46" s="85"/>
    </row>
    <row r="47" spans="1:38" ht="16.5" customHeight="1" x14ac:dyDescent="0.35">
      <c r="A47" s="129"/>
      <c r="B47" s="116"/>
      <c r="C47" s="116"/>
      <c r="D47" s="129"/>
      <c r="E47" s="137"/>
      <c r="F47" s="129"/>
      <c r="G47" s="129"/>
      <c r="H47" s="129"/>
      <c r="I47" s="116"/>
      <c r="J47" s="116"/>
      <c r="K47" s="116"/>
      <c r="L47" s="116"/>
      <c r="M47" s="116"/>
      <c r="N47" s="129"/>
      <c r="O47" s="129"/>
      <c r="P47" s="130"/>
      <c r="Q47" s="141"/>
      <c r="R47" s="129"/>
      <c r="S47" s="140"/>
      <c r="AJ47" s="85"/>
      <c r="AK47" s="85"/>
      <c r="AL47" s="85"/>
    </row>
    <row r="48" spans="1:38" s="1" customFormat="1" ht="15.6" customHeight="1" x14ac:dyDescent="0.35">
      <c r="A48" s="129"/>
      <c r="B48" s="116"/>
      <c r="C48" s="116"/>
      <c r="D48" s="129"/>
      <c r="E48" s="137"/>
      <c r="F48" s="129"/>
      <c r="G48" s="129"/>
      <c r="H48" s="129"/>
      <c r="I48" s="116"/>
      <c r="J48" s="116"/>
      <c r="K48" s="116"/>
      <c r="L48" s="116"/>
      <c r="M48" s="116"/>
      <c r="N48" s="129"/>
      <c r="O48" s="129"/>
      <c r="P48" s="130"/>
      <c r="Q48" s="141"/>
      <c r="R48" s="129"/>
      <c r="S48" s="140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85"/>
      <c r="AK48" s="85"/>
      <c r="AL48" s="85"/>
    </row>
    <row r="49" spans="1:38" ht="16.5" customHeight="1" x14ac:dyDescent="0.35">
      <c r="A49" s="129"/>
      <c r="B49" s="116"/>
      <c r="C49" s="116"/>
      <c r="D49" s="129"/>
      <c r="E49" s="137"/>
      <c r="F49" s="129"/>
      <c r="G49" s="129"/>
      <c r="H49" s="129"/>
      <c r="I49" s="116"/>
      <c r="J49" s="116"/>
      <c r="K49" s="116"/>
      <c r="L49" s="116"/>
      <c r="M49" s="116"/>
      <c r="N49" s="129"/>
      <c r="O49" s="129"/>
      <c r="P49" s="130"/>
      <c r="Q49" s="141"/>
      <c r="R49" s="129"/>
      <c r="S49" s="140"/>
      <c r="AJ49" s="85"/>
      <c r="AK49" s="85"/>
      <c r="AL49" s="85"/>
    </row>
    <row r="50" spans="1:38" ht="16.5" customHeight="1" x14ac:dyDescent="0.35">
      <c r="A50" s="129"/>
      <c r="B50" s="116"/>
      <c r="C50" s="116"/>
      <c r="D50" s="129"/>
      <c r="E50" s="137"/>
      <c r="F50" s="129"/>
      <c r="G50" s="129"/>
      <c r="H50" s="129"/>
      <c r="I50" s="116"/>
      <c r="J50" s="116"/>
      <c r="K50" s="116"/>
      <c r="L50" s="116"/>
      <c r="M50" s="116"/>
      <c r="N50" s="129"/>
      <c r="O50" s="129"/>
      <c r="P50" s="130"/>
      <c r="Q50" s="141"/>
      <c r="R50" s="129"/>
      <c r="S50" s="140"/>
      <c r="AJ50" s="85"/>
      <c r="AK50" s="85"/>
      <c r="AL50" s="85"/>
    </row>
    <row r="51" spans="1:38" ht="16.5" customHeight="1" x14ac:dyDescent="0.35">
      <c r="A51" s="129"/>
      <c r="B51" s="116"/>
      <c r="C51" s="116"/>
      <c r="D51" s="129"/>
      <c r="E51" s="137"/>
      <c r="F51" s="129"/>
      <c r="G51" s="129"/>
      <c r="H51" s="129"/>
      <c r="I51" s="116"/>
      <c r="J51" s="116"/>
      <c r="K51" s="116"/>
      <c r="L51" s="116"/>
      <c r="M51" s="116"/>
      <c r="N51" s="129"/>
      <c r="O51" s="129"/>
      <c r="P51" s="130"/>
      <c r="Q51" s="141"/>
      <c r="R51" s="129"/>
      <c r="S51" s="140"/>
      <c r="AJ51" s="85"/>
      <c r="AK51" s="85"/>
      <c r="AL51" s="85"/>
    </row>
    <row r="52" spans="1:38" ht="16.5" customHeight="1" x14ac:dyDescent="0.35">
      <c r="A52" s="129"/>
      <c r="B52" s="116"/>
      <c r="C52" s="116"/>
      <c r="D52" s="129"/>
      <c r="E52" s="137"/>
      <c r="F52" s="129"/>
      <c r="G52" s="129"/>
      <c r="H52" s="129"/>
      <c r="I52" s="116"/>
      <c r="J52" s="116"/>
      <c r="K52" s="116"/>
      <c r="L52" s="116"/>
      <c r="M52" s="116"/>
      <c r="N52" s="129"/>
      <c r="O52" s="129"/>
      <c r="P52" s="130"/>
      <c r="Q52" s="141"/>
      <c r="R52" s="129"/>
      <c r="S52" s="140"/>
      <c r="AJ52" s="85"/>
      <c r="AK52" s="85"/>
      <c r="AL52" s="85"/>
    </row>
    <row r="53" spans="1:38" ht="16.5" customHeight="1" x14ac:dyDescent="0.35">
      <c r="A53" s="129"/>
      <c r="B53" s="116"/>
      <c r="C53" s="116"/>
      <c r="D53" s="129"/>
      <c r="E53" s="137"/>
      <c r="F53" s="129"/>
      <c r="G53" s="129"/>
      <c r="H53" s="129"/>
      <c r="I53" s="116"/>
      <c r="J53" s="116"/>
      <c r="K53" s="116"/>
      <c r="L53" s="116"/>
      <c r="M53" s="116"/>
      <c r="N53" s="129"/>
      <c r="O53" s="129"/>
      <c r="P53" s="130"/>
      <c r="Q53" s="141"/>
      <c r="R53" s="129"/>
      <c r="S53" s="140"/>
      <c r="AJ53" s="85"/>
      <c r="AK53" s="85"/>
      <c r="AL53" s="85"/>
    </row>
    <row r="54" spans="1:38" ht="16.5" customHeight="1" x14ac:dyDescent="0.35">
      <c r="A54" s="129"/>
      <c r="B54" s="116"/>
      <c r="C54" s="116"/>
      <c r="D54" s="129"/>
      <c r="E54" s="137"/>
      <c r="F54" s="129"/>
      <c r="G54" s="129"/>
      <c r="H54" s="129"/>
      <c r="I54" s="116"/>
      <c r="J54" s="116"/>
      <c r="K54" s="116"/>
      <c r="L54" s="116"/>
      <c r="M54" s="116"/>
      <c r="N54" s="129"/>
      <c r="O54" s="129"/>
      <c r="P54" s="130"/>
      <c r="Q54" s="141"/>
      <c r="R54" s="129"/>
      <c r="S54" s="140"/>
      <c r="AJ54" s="85"/>
      <c r="AK54" s="85"/>
      <c r="AL54" s="85"/>
    </row>
    <row r="55" spans="1:38" ht="16.5" customHeight="1" x14ac:dyDescent="0.35">
      <c r="A55" s="129"/>
      <c r="B55" s="116"/>
      <c r="C55" s="116"/>
      <c r="D55" s="129"/>
      <c r="E55" s="137"/>
      <c r="F55" s="129"/>
      <c r="G55" s="129"/>
      <c r="H55" s="129"/>
      <c r="I55" s="116"/>
      <c r="J55" s="116"/>
      <c r="K55" s="116"/>
      <c r="L55" s="116"/>
      <c r="M55" s="116"/>
      <c r="N55" s="129"/>
      <c r="O55" s="129"/>
      <c r="P55" s="130"/>
      <c r="Q55" s="141"/>
      <c r="R55" s="129"/>
      <c r="S55" s="140"/>
      <c r="AJ55" s="85"/>
      <c r="AK55" s="85"/>
      <c r="AL55" s="85"/>
    </row>
    <row r="56" spans="1:38" ht="16.5" customHeight="1" x14ac:dyDescent="0.35">
      <c r="A56" s="129"/>
      <c r="B56" s="116"/>
      <c r="C56" s="116"/>
      <c r="D56" s="129"/>
      <c r="E56" s="137"/>
      <c r="F56" s="129"/>
      <c r="G56" s="129"/>
      <c r="H56" s="129"/>
      <c r="I56" s="116"/>
      <c r="J56" s="116"/>
      <c r="K56" s="116"/>
      <c r="L56" s="116"/>
      <c r="M56" s="116"/>
      <c r="N56" s="129"/>
      <c r="O56" s="129"/>
      <c r="P56" s="130"/>
      <c r="Q56" s="141"/>
      <c r="R56" s="129"/>
      <c r="S56" s="140"/>
      <c r="AJ56" s="85"/>
      <c r="AK56" s="85"/>
      <c r="AL56" s="85"/>
    </row>
    <row r="57" spans="1:38" ht="16.5" customHeight="1" x14ac:dyDescent="0.35">
      <c r="A57" s="129"/>
      <c r="B57" s="116"/>
      <c r="C57" s="116"/>
      <c r="D57" s="129"/>
      <c r="E57" s="137"/>
      <c r="F57" s="129"/>
      <c r="G57" s="129"/>
      <c r="H57" s="129"/>
      <c r="I57" s="116"/>
      <c r="J57" s="116"/>
      <c r="K57" s="116"/>
      <c r="L57" s="116"/>
      <c r="M57" s="116"/>
      <c r="N57" s="129"/>
      <c r="O57" s="129"/>
      <c r="P57" s="130"/>
      <c r="Q57" s="141"/>
      <c r="R57" s="129"/>
      <c r="S57" s="140"/>
      <c r="AJ57" s="85"/>
      <c r="AK57" s="85"/>
      <c r="AL57" s="85"/>
    </row>
    <row r="58" spans="1:38" ht="12.35" x14ac:dyDescent="0.35">
      <c r="A58" s="129"/>
      <c r="B58" s="116"/>
      <c r="C58" s="116"/>
      <c r="D58" s="129"/>
      <c r="E58" s="137"/>
      <c r="F58" s="129"/>
      <c r="G58" s="129"/>
      <c r="H58" s="129"/>
      <c r="I58" s="116"/>
      <c r="J58" s="116"/>
      <c r="K58" s="116"/>
      <c r="L58" s="116"/>
      <c r="M58" s="116"/>
      <c r="N58" s="129"/>
      <c r="O58" s="129"/>
      <c r="P58" s="130"/>
      <c r="Q58" s="141"/>
      <c r="R58" s="129"/>
    </row>
    <row r="59" spans="1:38" ht="16.5" customHeight="1" x14ac:dyDescent="0.35">
      <c r="A59" s="129"/>
      <c r="B59" s="116"/>
      <c r="C59" s="116"/>
      <c r="D59" s="129"/>
      <c r="E59" s="137"/>
      <c r="F59" s="129"/>
      <c r="G59" s="129"/>
      <c r="H59" s="129"/>
      <c r="I59" s="116"/>
      <c r="J59" s="116"/>
      <c r="K59" s="116"/>
      <c r="L59" s="116"/>
      <c r="M59" s="116"/>
      <c r="N59" s="129"/>
      <c r="O59" s="129"/>
      <c r="P59" s="130"/>
      <c r="Q59" s="141"/>
      <c r="R59" s="129"/>
      <c r="S59" s="140"/>
      <c r="AJ59" s="85"/>
      <c r="AK59" s="85"/>
      <c r="AL59" s="85"/>
    </row>
    <row r="60" spans="1:38" ht="16.5" customHeight="1" x14ac:dyDescent="0.35">
      <c r="A60" s="129"/>
      <c r="B60" s="116"/>
      <c r="C60" s="116"/>
      <c r="D60" s="129"/>
      <c r="E60" s="137"/>
      <c r="F60" s="129"/>
      <c r="G60" s="129"/>
      <c r="H60" s="129"/>
      <c r="I60" s="116"/>
      <c r="J60" s="116"/>
      <c r="K60" s="116"/>
      <c r="L60" s="116"/>
      <c r="M60" s="116"/>
      <c r="N60" s="129"/>
      <c r="O60" s="129"/>
      <c r="P60" s="130"/>
      <c r="Q60" s="141"/>
      <c r="R60" s="129"/>
      <c r="S60" s="140"/>
      <c r="AJ60" s="85"/>
      <c r="AK60" s="85"/>
      <c r="AL60" s="85"/>
    </row>
    <row r="61" spans="1:38" ht="16.5" customHeight="1" x14ac:dyDescent="0.35">
      <c r="A61" s="129"/>
      <c r="B61" s="116"/>
      <c r="C61" s="116"/>
      <c r="D61" s="129"/>
      <c r="E61" s="137"/>
      <c r="F61" s="129"/>
      <c r="G61" s="129"/>
      <c r="H61" s="129"/>
      <c r="I61" s="116"/>
      <c r="J61" s="116"/>
      <c r="K61" s="116"/>
      <c r="L61" s="116"/>
      <c r="M61" s="116"/>
      <c r="N61" s="129"/>
      <c r="O61" s="129"/>
      <c r="P61" s="130"/>
      <c r="Q61" s="141"/>
      <c r="R61" s="129"/>
      <c r="S61" s="140"/>
      <c r="AJ61" s="85"/>
      <c r="AK61" s="85"/>
      <c r="AL61" s="85"/>
    </row>
    <row r="62" spans="1:38" ht="16.5" customHeight="1" x14ac:dyDescent="0.35">
      <c r="A62" s="129"/>
      <c r="B62" s="116"/>
      <c r="C62" s="116"/>
      <c r="D62" s="129"/>
      <c r="E62" s="137"/>
      <c r="F62" s="129"/>
      <c r="G62" s="129"/>
      <c r="H62" s="129"/>
      <c r="I62" s="116"/>
      <c r="J62" s="116"/>
      <c r="K62" s="116"/>
      <c r="L62" s="116"/>
      <c r="M62" s="116"/>
      <c r="N62" s="129"/>
      <c r="O62" s="129"/>
      <c r="P62" s="130"/>
      <c r="Q62" s="141"/>
      <c r="R62" s="129"/>
      <c r="S62" s="140"/>
      <c r="AJ62" s="85"/>
      <c r="AK62" s="85"/>
      <c r="AL62" s="85"/>
    </row>
    <row r="63" spans="1:38" ht="16.5" customHeight="1" x14ac:dyDescent="0.35">
      <c r="A63" s="129"/>
      <c r="B63" s="116"/>
      <c r="C63" s="116"/>
      <c r="D63" s="129"/>
      <c r="E63" s="137"/>
      <c r="F63" s="129"/>
      <c r="G63" s="129"/>
      <c r="H63" s="129"/>
      <c r="I63" s="116"/>
      <c r="J63" s="116"/>
      <c r="K63" s="116"/>
      <c r="L63" s="116"/>
      <c r="M63" s="116"/>
      <c r="N63" s="129"/>
      <c r="O63" s="129"/>
      <c r="P63" s="130"/>
      <c r="Q63" s="141"/>
      <c r="R63" s="129"/>
      <c r="S63" s="140"/>
      <c r="AJ63" s="85"/>
      <c r="AK63" s="85"/>
      <c r="AL63" s="85"/>
    </row>
    <row r="64" spans="1:38" ht="16.5" customHeight="1" x14ac:dyDescent="0.35">
      <c r="A64" s="129"/>
      <c r="B64" s="116"/>
      <c r="C64" s="116"/>
      <c r="D64" s="129"/>
      <c r="E64" s="137"/>
      <c r="F64" s="129"/>
      <c r="G64" s="129"/>
      <c r="H64" s="129"/>
      <c r="I64" s="116"/>
      <c r="J64" s="116"/>
      <c r="K64" s="116"/>
      <c r="L64" s="116"/>
      <c r="M64" s="116"/>
      <c r="N64" s="129"/>
      <c r="O64" s="129"/>
      <c r="P64" s="130"/>
      <c r="Q64" s="141"/>
      <c r="R64" s="129"/>
      <c r="S64" s="140"/>
      <c r="AJ64" s="85"/>
      <c r="AK64" s="85"/>
      <c r="AL64" s="85"/>
    </row>
    <row r="65" spans="1:38" ht="12.35" x14ac:dyDescent="0.35">
      <c r="A65" s="129"/>
      <c r="B65" s="116"/>
      <c r="C65" s="116"/>
      <c r="D65" s="129"/>
      <c r="E65" s="137"/>
      <c r="F65" s="129"/>
      <c r="G65" s="129"/>
      <c r="H65" s="129"/>
      <c r="I65" s="116"/>
      <c r="J65" s="116"/>
      <c r="K65" s="116"/>
      <c r="L65" s="116"/>
      <c r="M65" s="116"/>
      <c r="N65" s="129"/>
      <c r="O65" s="129"/>
      <c r="P65" s="130"/>
      <c r="Q65" s="141"/>
      <c r="R65" s="129"/>
    </row>
    <row r="66" spans="1:38" ht="16.5" customHeight="1" x14ac:dyDescent="0.35">
      <c r="A66" s="129"/>
      <c r="B66" s="116"/>
      <c r="C66" s="116"/>
      <c r="D66" s="129"/>
      <c r="E66" s="137"/>
      <c r="F66" s="129"/>
      <c r="G66" s="129"/>
      <c r="H66" s="129"/>
      <c r="I66" s="116"/>
      <c r="J66" s="116"/>
      <c r="K66" s="116"/>
      <c r="L66" s="116"/>
      <c r="M66" s="116"/>
      <c r="N66" s="129"/>
      <c r="O66" s="129"/>
      <c r="P66" s="130"/>
      <c r="Q66" s="141"/>
      <c r="R66" s="129"/>
      <c r="S66" s="140"/>
      <c r="AJ66" s="85"/>
      <c r="AK66" s="85"/>
      <c r="AL66" s="85"/>
    </row>
    <row r="67" spans="1:38" ht="16.5" customHeight="1" x14ac:dyDescent="0.35">
      <c r="A67" s="129"/>
      <c r="B67" s="116"/>
      <c r="C67" s="116"/>
      <c r="D67" s="129"/>
      <c r="E67" s="137"/>
      <c r="F67" s="129"/>
      <c r="G67" s="129"/>
      <c r="H67" s="129"/>
      <c r="I67" s="116"/>
      <c r="J67" s="116"/>
      <c r="K67" s="116"/>
      <c r="L67" s="116"/>
      <c r="M67" s="116"/>
      <c r="N67" s="129"/>
      <c r="O67" s="129"/>
      <c r="P67" s="130"/>
      <c r="Q67" s="141"/>
      <c r="R67" s="129"/>
      <c r="S67" s="140"/>
      <c r="AJ67" s="85"/>
      <c r="AK67" s="85"/>
      <c r="AL67" s="85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4" type="noConversion"/>
  <dataValidations count="2">
    <dataValidation type="list" allowBlank="1" showInputMessage="1" showErrorMessage="1" promptTitle="Código de Estandar Densidad" prompt="Llenar sólo cuando QC_Type = DSTD, ingresar el código de estándar habilitado para proyecto" sqref="P39:P44 P46:P47 P66:P1048576 P59:P64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4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U15"/>
  <sheetViews>
    <sheetView showOutlineSymbols="0" zoomScale="85" zoomScaleNormal="85" workbookViewId="0">
      <selection activeCell="D11" sqref="D11"/>
    </sheetView>
  </sheetViews>
  <sheetFormatPr baseColWidth="10" defaultColWidth="11.87890625" defaultRowHeight="15.35" x14ac:dyDescent="0.5"/>
  <cols>
    <col min="1" max="1" width="18.41015625" style="15" customWidth="1"/>
    <col min="2" max="2" width="13.41015625" style="15" customWidth="1"/>
    <col min="3" max="3" width="22.29296875" style="15" customWidth="1"/>
    <col min="4" max="4" width="16.41015625" style="15" customWidth="1"/>
    <col min="5" max="5" width="11.703125" style="15" customWidth="1"/>
    <col min="6" max="6" width="13.41015625" style="15" bestFit="1" customWidth="1"/>
    <col min="7" max="7" width="7.703125" style="15" customWidth="1"/>
    <col min="8" max="8" width="13" style="15" customWidth="1"/>
    <col min="9" max="9" width="11.41015625" style="15" customWidth="1"/>
    <col min="10" max="10" width="12.1171875" style="15" bestFit="1" customWidth="1"/>
    <col min="11" max="11" width="11.41015625" style="15" bestFit="1" customWidth="1"/>
    <col min="12" max="12" width="12.1171875" style="11" bestFit="1" customWidth="1"/>
    <col min="13" max="13" width="11.41015625" style="15" bestFit="1" customWidth="1"/>
    <col min="14" max="14" width="19" style="15" customWidth="1"/>
    <col min="15" max="15" width="19.41015625" style="15" customWidth="1"/>
    <col min="16" max="16" width="16.41015625" style="15" customWidth="1"/>
    <col min="17" max="17" width="19.5859375" style="15" customWidth="1"/>
    <col min="18" max="18" width="17.41015625" style="4" customWidth="1"/>
    <col min="19" max="19" width="17.5859375" style="4" customWidth="1"/>
    <col min="20" max="20" width="15.703125" style="4" customWidth="1"/>
    <col min="21" max="21" width="14.41015625" style="5" customWidth="1"/>
    <col min="22" max="16384" width="11.87890625" style="4"/>
  </cols>
  <sheetData>
    <row r="1" spans="1:21" x14ac:dyDescent="0.5">
      <c r="A1" s="149" t="s">
        <v>100</v>
      </c>
      <c r="B1" s="149"/>
      <c r="C1" s="149"/>
      <c r="D1" s="149"/>
      <c r="E1" s="149"/>
      <c r="F1" s="149"/>
    </row>
    <row r="2" spans="1:21" x14ac:dyDescent="0.5">
      <c r="A2" s="6"/>
      <c r="B2" s="6"/>
      <c r="C2" s="6"/>
      <c r="D2" s="6"/>
      <c r="E2" s="6"/>
      <c r="F2" s="6"/>
    </row>
    <row r="3" spans="1:21" x14ac:dyDescent="0.5">
      <c r="A3" s="6"/>
      <c r="B3" s="6"/>
      <c r="C3" s="150" t="s">
        <v>101</v>
      </c>
      <c r="D3" s="150"/>
      <c r="E3" s="6"/>
      <c r="F3" s="7"/>
      <c r="K3" s="4"/>
      <c r="L3" s="32"/>
      <c r="M3" s="4"/>
    </row>
    <row r="4" spans="1:21" x14ac:dyDescent="0.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1</v>
      </c>
      <c r="J5" s="5"/>
      <c r="K5" s="4"/>
      <c r="L5" s="32"/>
      <c r="M5" s="4"/>
      <c r="N5" s="5"/>
      <c r="O5" s="5"/>
      <c r="P5" s="5"/>
      <c r="Q5" s="5"/>
    </row>
    <row r="6" spans="1:21" x14ac:dyDescent="0.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1</v>
      </c>
      <c r="K6" s="4"/>
      <c r="L6" s="32"/>
      <c r="M6" s="4"/>
    </row>
    <row r="7" spans="1:21" x14ac:dyDescent="0.5">
      <c r="A7" s="4"/>
      <c r="B7" s="8" t="s">
        <v>113</v>
      </c>
      <c r="C7" s="9" t="s">
        <v>114</v>
      </c>
      <c r="D7" s="18">
        <f>AVERAGE(D11:D13)</f>
        <v>0</v>
      </c>
      <c r="E7" s="6"/>
      <c r="F7" s="19"/>
      <c r="G7" s="8" t="s">
        <v>115</v>
      </c>
      <c r="H7" s="12" t="s">
        <v>116</v>
      </c>
      <c r="I7" s="20" t="e">
        <f>D8/D7</f>
        <v>#DIV/0!</v>
      </c>
      <c r="J7" s="11"/>
      <c r="K7" s="4"/>
      <c r="L7" s="32"/>
      <c r="M7" s="4"/>
      <c r="N7" s="11"/>
      <c r="O7" s="11"/>
      <c r="P7" s="11"/>
      <c r="Q7" s="11"/>
    </row>
    <row r="8" spans="1:21" x14ac:dyDescent="0.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-1</v>
      </c>
      <c r="K8" s="4"/>
      <c r="L8" s="32"/>
      <c r="M8" s="4"/>
    </row>
    <row r="9" spans="1:21" x14ac:dyDescent="0.5">
      <c r="D9" s="23"/>
      <c r="E9" s="23"/>
      <c r="F9" s="23"/>
      <c r="J9" s="49"/>
      <c r="K9" s="49"/>
      <c r="L9" s="49"/>
      <c r="M9" s="49"/>
      <c r="N9" s="151" t="s">
        <v>121</v>
      </c>
      <c r="O9" s="151"/>
      <c r="P9" s="152" t="s">
        <v>122</v>
      </c>
      <c r="Q9" s="152"/>
      <c r="R9" s="151" t="s">
        <v>123</v>
      </c>
      <c r="S9" s="151"/>
    </row>
    <row r="10" spans="1:21" x14ac:dyDescent="0.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5">
      <c r="A11" s="26" t="s">
        <v>202</v>
      </c>
      <c r="B11" s="131">
        <f>PECLD07792!Q28</f>
        <v>0</v>
      </c>
      <c r="C11" s="27" t="s">
        <v>139</v>
      </c>
      <c r="D11" s="139">
        <f>PECLD07792!M28</f>
        <v>0</v>
      </c>
      <c r="E11" s="28">
        <f>$D$7</f>
        <v>0</v>
      </c>
      <c r="F11" s="29">
        <f>AVERAGE($D$11:$D$13)</f>
        <v>0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>OUTLIER</v>
      </c>
      <c r="P11" s="31" t="str">
        <f>IF(D11&gt;L11,"OUTLIER","")</f>
        <v/>
      </c>
      <c r="Q11" s="31" t="str">
        <f>IF(D11&lt;M11,"OUTLIER","")</f>
        <v>OUTLIER</v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1</v>
      </c>
      <c r="U11" s="9" t="str">
        <f>IF(T11=TRUE,"OUTLIER","")</f>
        <v>OUTLIER</v>
      </c>
    </row>
    <row r="12" spans="1:21" customFormat="1" ht="14.35" x14ac:dyDescent="0.5"/>
    <row r="13" spans="1:21" customFormat="1" ht="14.35" x14ac:dyDescent="0.5"/>
    <row r="14" spans="1:21" customFormat="1" ht="14.35" x14ac:dyDescent="0.5"/>
    <row r="15" spans="1:21" customFormat="1" ht="14.35" x14ac:dyDescent="0.5"/>
  </sheetData>
  <mergeCells count="5">
    <mergeCell ref="A1:F1"/>
    <mergeCell ref="C3:D3"/>
    <mergeCell ref="N9:O9"/>
    <mergeCell ref="P9:Q9"/>
    <mergeCell ref="R9:S9"/>
  </mergeCells>
  <phoneticPr fontId="44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W27"/>
  <sheetViews>
    <sheetView showGridLines="0" zoomScale="70" zoomScaleNormal="70" zoomScaleSheetLayoutView="100" workbookViewId="0">
      <selection activeCell="C23" sqref="C23"/>
    </sheetView>
  </sheetViews>
  <sheetFormatPr baseColWidth="10" defaultRowHeight="15" x14ac:dyDescent="0.45"/>
  <cols>
    <col min="1" max="1" width="23.41015625" style="4" customWidth="1"/>
    <col min="2" max="2" width="16.5859375" style="4" bestFit="1" customWidth="1"/>
    <col min="3" max="3" width="17.41015625" style="4" customWidth="1"/>
    <col min="4" max="4" width="16.5859375" style="4" bestFit="1" customWidth="1"/>
    <col min="5" max="5" width="10.5859375" style="15" customWidth="1"/>
    <col min="6" max="6" width="6" style="15" bestFit="1" customWidth="1"/>
    <col min="7" max="7" width="15.703125" style="4" bestFit="1" customWidth="1"/>
    <col min="8" max="8" width="19.41015625" style="15" bestFit="1" customWidth="1"/>
    <col min="9" max="9" width="24.1171875" style="38" customWidth="1"/>
    <col min="10" max="10" width="6.87890625" style="4" customWidth="1"/>
    <col min="11" max="11" width="6.41015625" style="4" customWidth="1"/>
    <col min="12" max="12" width="2.29296875" style="4" customWidth="1"/>
    <col min="13" max="13" width="12.87890625" style="32" customWidth="1"/>
    <col min="14" max="14" width="13" style="32" customWidth="1"/>
    <col min="15" max="15" width="2.41015625" style="4" customWidth="1"/>
    <col min="16" max="17" width="11.41015625" style="4"/>
    <col min="18" max="18" width="4.41015625" style="4" customWidth="1"/>
    <col min="19" max="21" width="11.41015625" style="4"/>
    <col min="22" max="22" width="16.29296875" style="4" customWidth="1"/>
    <col min="23" max="256" width="11.41015625" style="4"/>
    <col min="257" max="257" width="19.5859375" style="4" customWidth="1"/>
    <col min="258" max="259" width="10.703125" style="4" customWidth="1"/>
    <col min="260" max="260" width="9.5859375" style="4" customWidth="1"/>
    <col min="261" max="261" width="10.5859375" style="4" customWidth="1"/>
    <col min="262" max="262" width="6" style="4" bestFit="1" customWidth="1"/>
    <col min="263" max="263" width="13.41015625" style="4" bestFit="1" customWidth="1"/>
    <col min="264" max="264" width="17.41015625" style="4" bestFit="1" customWidth="1"/>
    <col min="265" max="265" width="16.703125" style="4" bestFit="1" customWidth="1"/>
    <col min="266" max="266" width="6.87890625" style="4" customWidth="1"/>
    <col min="267" max="267" width="6.41015625" style="4" customWidth="1"/>
    <col min="268" max="268" width="2.29296875" style="4" customWidth="1"/>
    <col min="269" max="269" width="12.87890625" style="4" customWidth="1"/>
    <col min="270" max="270" width="13" style="4" customWidth="1"/>
    <col min="271" max="271" width="2.41015625" style="4" customWidth="1"/>
    <col min="272" max="273" width="11.41015625" style="4"/>
    <col min="274" max="274" width="4.41015625" style="4" customWidth="1"/>
    <col min="275" max="512" width="11.41015625" style="4"/>
    <col min="513" max="513" width="19.5859375" style="4" customWidth="1"/>
    <col min="514" max="515" width="10.703125" style="4" customWidth="1"/>
    <col min="516" max="516" width="9.5859375" style="4" customWidth="1"/>
    <col min="517" max="517" width="10.5859375" style="4" customWidth="1"/>
    <col min="518" max="518" width="6" style="4" bestFit="1" customWidth="1"/>
    <col min="519" max="519" width="13.41015625" style="4" bestFit="1" customWidth="1"/>
    <col min="520" max="520" width="17.41015625" style="4" bestFit="1" customWidth="1"/>
    <col min="521" max="521" width="16.703125" style="4" bestFit="1" customWidth="1"/>
    <col min="522" max="522" width="6.87890625" style="4" customWidth="1"/>
    <col min="523" max="523" width="6.41015625" style="4" customWidth="1"/>
    <col min="524" max="524" width="2.29296875" style="4" customWidth="1"/>
    <col min="525" max="525" width="12.87890625" style="4" customWidth="1"/>
    <col min="526" max="526" width="13" style="4" customWidth="1"/>
    <col min="527" max="527" width="2.41015625" style="4" customWidth="1"/>
    <col min="528" max="529" width="11.41015625" style="4"/>
    <col min="530" max="530" width="4.41015625" style="4" customWidth="1"/>
    <col min="531" max="768" width="11.41015625" style="4"/>
    <col min="769" max="769" width="19.5859375" style="4" customWidth="1"/>
    <col min="770" max="771" width="10.703125" style="4" customWidth="1"/>
    <col min="772" max="772" width="9.5859375" style="4" customWidth="1"/>
    <col min="773" max="773" width="10.5859375" style="4" customWidth="1"/>
    <col min="774" max="774" width="6" style="4" bestFit="1" customWidth="1"/>
    <col min="775" max="775" width="13.41015625" style="4" bestFit="1" customWidth="1"/>
    <col min="776" max="776" width="17.41015625" style="4" bestFit="1" customWidth="1"/>
    <col min="777" max="777" width="16.703125" style="4" bestFit="1" customWidth="1"/>
    <col min="778" max="778" width="6.87890625" style="4" customWidth="1"/>
    <col min="779" max="779" width="6.41015625" style="4" customWidth="1"/>
    <col min="780" max="780" width="2.29296875" style="4" customWidth="1"/>
    <col min="781" max="781" width="12.87890625" style="4" customWidth="1"/>
    <col min="782" max="782" width="13" style="4" customWidth="1"/>
    <col min="783" max="783" width="2.41015625" style="4" customWidth="1"/>
    <col min="784" max="785" width="11.41015625" style="4"/>
    <col min="786" max="786" width="4.41015625" style="4" customWidth="1"/>
    <col min="787" max="1024" width="11.41015625" style="4"/>
    <col min="1025" max="1025" width="19.5859375" style="4" customWidth="1"/>
    <col min="1026" max="1027" width="10.703125" style="4" customWidth="1"/>
    <col min="1028" max="1028" width="9.5859375" style="4" customWidth="1"/>
    <col min="1029" max="1029" width="10.5859375" style="4" customWidth="1"/>
    <col min="1030" max="1030" width="6" style="4" bestFit="1" customWidth="1"/>
    <col min="1031" max="1031" width="13.41015625" style="4" bestFit="1" customWidth="1"/>
    <col min="1032" max="1032" width="17.41015625" style="4" bestFit="1" customWidth="1"/>
    <col min="1033" max="1033" width="16.703125" style="4" bestFit="1" customWidth="1"/>
    <col min="1034" max="1034" width="6.87890625" style="4" customWidth="1"/>
    <col min="1035" max="1035" width="6.41015625" style="4" customWidth="1"/>
    <col min="1036" max="1036" width="2.29296875" style="4" customWidth="1"/>
    <col min="1037" max="1037" width="12.87890625" style="4" customWidth="1"/>
    <col min="1038" max="1038" width="13" style="4" customWidth="1"/>
    <col min="1039" max="1039" width="2.41015625" style="4" customWidth="1"/>
    <col min="1040" max="1041" width="11.41015625" style="4"/>
    <col min="1042" max="1042" width="4.41015625" style="4" customWidth="1"/>
    <col min="1043" max="1280" width="11.41015625" style="4"/>
    <col min="1281" max="1281" width="19.5859375" style="4" customWidth="1"/>
    <col min="1282" max="1283" width="10.703125" style="4" customWidth="1"/>
    <col min="1284" max="1284" width="9.5859375" style="4" customWidth="1"/>
    <col min="1285" max="1285" width="10.5859375" style="4" customWidth="1"/>
    <col min="1286" max="1286" width="6" style="4" bestFit="1" customWidth="1"/>
    <col min="1287" max="1287" width="13.41015625" style="4" bestFit="1" customWidth="1"/>
    <col min="1288" max="1288" width="17.41015625" style="4" bestFit="1" customWidth="1"/>
    <col min="1289" max="1289" width="16.703125" style="4" bestFit="1" customWidth="1"/>
    <col min="1290" max="1290" width="6.87890625" style="4" customWidth="1"/>
    <col min="1291" max="1291" width="6.41015625" style="4" customWidth="1"/>
    <col min="1292" max="1292" width="2.29296875" style="4" customWidth="1"/>
    <col min="1293" max="1293" width="12.87890625" style="4" customWidth="1"/>
    <col min="1294" max="1294" width="13" style="4" customWidth="1"/>
    <col min="1295" max="1295" width="2.41015625" style="4" customWidth="1"/>
    <col min="1296" max="1297" width="11.41015625" style="4"/>
    <col min="1298" max="1298" width="4.41015625" style="4" customWidth="1"/>
    <col min="1299" max="1536" width="11.41015625" style="4"/>
    <col min="1537" max="1537" width="19.5859375" style="4" customWidth="1"/>
    <col min="1538" max="1539" width="10.703125" style="4" customWidth="1"/>
    <col min="1540" max="1540" width="9.5859375" style="4" customWidth="1"/>
    <col min="1541" max="1541" width="10.5859375" style="4" customWidth="1"/>
    <col min="1542" max="1542" width="6" style="4" bestFit="1" customWidth="1"/>
    <col min="1543" max="1543" width="13.41015625" style="4" bestFit="1" customWidth="1"/>
    <col min="1544" max="1544" width="17.41015625" style="4" bestFit="1" customWidth="1"/>
    <col min="1545" max="1545" width="16.703125" style="4" bestFit="1" customWidth="1"/>
    <col min="1546" max="1546" width="6.87890625" style="4" customWidth="1"/>
    <col min="1547" max="1547" width="6.41015625" style="4" customWidth="1"/>
    <col min="1548" max="1548" width="2.29296875" style="4" customWidth="1"/>
    <col min="1549" max="1549" width="12.87890625" style="4" customWidth="1"/>
    <col min="1550" max="1550" width="13" style="4" customWidth="1"/>
    <col min="1551" max="1551" width="2.41015625" style="4" customWidth="1"/>
    <col min="1552" max="1553" width="11.41015625" style="4"/>
    <col min="1554" max="1554" width="4.41015625" style="4" customWidth="1"/>
    <col min="1555" max="1792" width="11.41015625" style="4"/>
    <col min="1793" max="1793" width="19.5859375" style="4" customWidth="1"/>
    <col min="1794" max="1795" width="10.703125" style="4" customWidth="1"/>
    <col min="1796" max="1796" width="9.5859375" style="4" customWidth="1"/>
    <col min="1797" max="1797" width="10.5859375" style="4" customWidth="1"/>
    <col min="1798" max="1798" width="6" style="4" bestFit="1" customWidth="1"/>
    <col min="1799" max="1799" width="13.41015625" style="4" bestFit="1" customWidth="1"/>
    <col min="1800" max="1800" width="17.41015625" style="4" bestFit="1" customWidth="1"/>
    <col min="1801" max="1801" width="16.703125" style="4" bestFit="1" customWidth="1"/>
    <col min="1802" max="1802" width="6.87890625" style="4" customWidth="1"/>
    <col min="1803" max="1803" width="6.41015625" style="4" customWidth="1"/>
    <col min="1804" max="1804" width="2.29296875" style="4" customWidth="1"/>
    <col min="1805" max="1805" width="12.87890625" style="4" customWidth="1"/>
    <col min="1806" max="1806" width="13" style="4" customWidth="1"/>
    <col min="1807" max="1807" width="2.41015625" style="4" customWidth="1"/>
    <col min="1808" max="1809" width="11.41015625" style="4"/>
    <col min="1810" max="1810" width="4.41015625" style="4" customWidth="1"/>
    <col min="1811" max="2048" width="11.41015625" style="4"/>
    <col min="2049" max="2049" width="19.5859375" style="4" customWidth="1"/>
    <col min="2050" max="2051" width="10.703125" style="4" customWidth="1"/>
    <col min="2052" max="2052" width="9.5859375" style="4" customWidth="1"/>
    <col min="2053" max="2053" width="10.5859375" style="4" customWidth="1"/>
    <col min="2054" max="2054" width="6" style="4" bestFit="1" customWidth="1"/>
    <col min="2055" max="2055" width="13.41015625" style="4" bestFit="1" customWidth="1"/>
    <col min="2056" max="2056" width="17.41015625" style="4" bestFit="1" customWidth="1"/>
    <col min="2057" max="2057" width="16.703125" style="4" bestFit="1" customWidth="1"/>
    <col min="2058" max="2058" width="6.87890625" style="4" customWidth="1"/>
    <col min="2059" max="2059" width="6.41015625" style="4" customWidth="1"/>
    <col min="2060" max="2060" width="2.29296875" style="4" customWidth="1"/>
    <col min="2061" max="2061" width="12.87890625" style="4" customWidth="1"/>
    <col min="2062" max="2062" width="13" style="4" customWidth="1"/>
    <col min="2063" max="2063" width="2.41015625" style="4" customWidth="1"/>
    <col min="2064" max="2065" width="11.41015625" style="4"/>
    <col min="2066" max="2066" width="4.41015625" style="4" customWidth="1"/>
    <col min="2067" max="2304" width="11.41015625" style="4"/>
    <col min="2305" max="2305" width="19.5859375" style="4" customWidth="1"/>
    <col min="2306" max="2307" width="10.703125" style="4" customWidth="1"/>
    <col min="2308" max="2308" width="9.5859375" style="4" customWidth="1"/>
    <col min="2309" max="2309" width="10.5859375" style="4" customWidth="1"/>
    <col min="2310" max="2310" width="6" style="4" bestFit="1" customWidth="1"/>
    <col min="2311" max="2311" width="13.41015625" style="4" bestFit="1" customWidth="1"/>
    <col min="2312" max="2312" width="17.41015625" style="4" bestFit="1" customWidth="1"/>
    <col min="2313" max="2313" width="16.703125" style="4" bestFit="1" customWidth="1"/>
    <col min="2314" max="2314" width="6.87890625" style="4" customWidth="1"/>
    <col min="2315" max="2315" width="6.41015625" style="4" customWidth="1"/>
    <col min="2316" max="2316" width="2.29296875" style="4" customWidth="1"/>
    <col min="2317" max="2317" width="12.87890625" style="4" customWidth="1"/>
    <col min="2318" max="2318" width="13" style="4" customWidth="1"/>
    <col min="2319" max="2319" width="2.41015625" style="4" customWidth="1"/>
    <col min="2320" max="2321" width="11.41015625" style="4"/>
    <col min="2322" max="2322" width="4.41015625" style="4" customWidth="1"/>
    <col min="2323" max="2560" width="11.41015625" style="4"/>
    <col min="2561" max="2561" width="19.5859375" style="4" customWidth="1"/>
    <col min="2562" max="2563" width="10.703125" style="4" customWidth="1"/>
    <col min="2564" max="2564" width="9.5859375" style="4" customWidth="1"/>
    <col min="2565" max="2565" width="10.5859375" style="4" customWidth="1"/>
    <col min="2566" max="2566" width="6" style="4" bestFit="1" customWidth="1"/>
    <col min="2567" max="2567" width="13.41015625" style="4" bestFit="1" customWidth="1"/>
    <col min="2568" max="2568" width="17.41015625" style="4" bestFit="1" customWidth="1"/>
    <col min="2569" max="2569" width="16.703125" style="4" bestFit="1" customWidth="1"/>
    <col min="2570" max="2570" width="6.87890625" style="4" customWidth="1"/>
    <col min="2571" max="2571" width="6.41015625" style="4" customWidth="1"/>
    <col min="2572" max="2572" width="2.29296875" style="4" customWidth="1"/>
    <col min="2573" max="2573" width="12.87890625" style="4" customWidth="1"/>
    <col min="2574" max="2574" width="13" style="4" customWidth="1"/>
    <col min="2575" max="2575" width="2.41015625" style="4" customWidth="1"/>
    <col min="2576" max="2577" width="11.41015625" style="4"/>
    <col min="2578" max="2578" width="4.41015625" style="4" customWidth="1"/>
    <col min="2579" max="2816" width="11.41015625" style="4"/>
    <col min="2817" max="2817" width="19.5859375" style="4" customWidth="1"/>
    <col min="2818" max="2819" width="10.703125" style="4" customWidth="1"/>
    <col min="2820" max="2820" width="9.5859375" style="4" customWidth="1"/>
    <col min="2821" max="2821" width="10.5859375" style="4" customWidth="1"/>
    <col min="2822" max="2822" width="6" style="4" bestFit="1" customWidth="1"/>
    <col min="2823" max="2823" width="13.41015625" style="4" bestFit="1" customWidth="1"/>
    <col min="2824" max="2824" width="17.41015625" style="4" bestFit="1" customWidth="1"/>
    <col min="2825" max="2825" width="16.703125" style="4" bestFit="1" customWidth="1"/>
    <col min="2826" max="2826" width="6.87890625" style="4" customWidth="1"/>
    <col min="2827" max="2827" width="6.41015625" style="4" customWidth="1"/>
    <col min="2828" max="2828" width="2.29296875" style="4" customWidth="1"/>
    <col min="2829" max="2829" width="12.87890625" style="4" customWidth="1"/>
    <col min="2830" max="2830" width="13" style="4" customWidth="1"/>
    <col min="2831" max="2831" width="2.41015625" style="4" customWidth="1"/>
    <col min="2832" max="2833" width="11.41015625" style="4"/>
    <col min="2834" max="2834" width="4.41015625" style="4" customWidth="1"/>
    <col min="2835" max="3072" width="11.41015625" style="4"/>
    <col min="3073" max="3073" width="19.5859375" style="4" customWidth="1"/>
    <col min="3074" max="3075" width="10.703125" style="4" customWidth="1"/>
    <col min="3076" max="3076" width="9.5859375" style="4" customWidth="1"/>
    <col min="3077" max="3077" width="10.5859375" style="4" customWidth="1"/>
    <col min="3078" max="3078" width="6" style="4" bestFit="1" customWidth="1"/>
    <col min="3079" max="3079" width="13.41015625" style="4" bestFit="1" customWidth="1"/>
    <col min="3080" max="3080" width="17.41015625" style="4" bestFit="1" customWidth="1"/>
    <col min="3081" max="3081" width="16.703125" style="4" bestFit="1" customWidth="1"/>
    <col min="3082" max="3082" width="6.87890625" style="4" customWidth="1"/>
    <col min="3083" max="3083" width="6.41015625" style="4" customWidth="1"/>
    <col min="3084" max="3084" width="2.29296875" style="4" customWidth="1"/>
    <col min="3085" max="3085" width="12.87890625" style="4" customWidth="1"/>
    <col min="3086" max="3086" width="13" style="4" customWidth="1"/>
    <col min="3087" max="3087" width="2.41015625" style="4" customWidth="1"/>
    <col min="3088" max="3089" width="11.41015625" style="4"/>
    <col min="3090" max="3090" width="4.41015625" style="4" customWidth="1"/>
    <col min="3091" max="3328" width="11.41015625" style="4"/>
    <col min="3329" max="3329" width="19.5859375" style="4" customWidth="1"/>
    <col min="3330" max="3331" width="10.703125" style="4" customWidth="1"/>
    <col min="3332" max="3332" width="9.5859375" style="4" customWidth="1"/>
    <col min="3333" max="3333" width="10.5859375" style="4" customWidth="1"/>
    <col min="3334" max="3334" width="6" style="4" bestFit="1" customWidth="1"/>
    <col min="3335" max="3335" width="13.41015625" style="4" bestFit="1" customWidth="1"/>
    <col min="3336" max="3336" width="17.41015625" style="4" bestFit="1" customWidth="1"/>
    <col min="3337" max="3337" width="16.703125" style="4" bestFit="1" customWidth="1"/>
    <col min="3338" max="3338" width="6.87890625" style="4" customWidth="1"/>
    <col min="3339" max="3339" width="6.41015625" style="4" customWidth="1"/>
    <col min="3340" max="3340" width="2.29296875" style="4" customWidth="1"/>
    <col min="3341" max="3341" width="12.87890625" style="4" customWidth="1"/>
    <col min="3342" max="3342" width="13" style="4" customWidth="1"/>
    <col min="3343" max="3343" width="2.41015625" style="4" customWidth="1"/>
    <col min="3344" max="3345" width="11.41015625" style="4"/>
    <col min="3346" max="3346" width="4.41015625" style="4" customWidth="1"/>
    <col min="3347" max="3584" width="11.41015625" style="4"/>
    <col min="3585" max="3585" width="19.5859375" style="4" customWidth="1"/>
    <col min="3586" max="3587" width="10.703125" style="4" customWidth="1"/>
    <col min="3588" max="3588" width="9.5859375" style="4" customWidth="1"/>
    <col min="3589" max="3589" width="10.5859375" style="4" customWidth="1"/>
    <col min="3590" max="3590" width="6" style="4" bestFit="1" customWidth="1"/>
    <col min="3591" max="3591" width="13.41015625" style="4" bestFit="1" customWidth="1"/>
    <col min="3592" max="3592" width="17.41015625" style="4" bestFit="1" customWidth="1"/>
    <col min="3593" max="3593" width="16.703125" style="4" bestFit="1" customWidth="1"/>
    <col min="3594" max="3594" width="6.87890625" style="4" customWidth="1"/>
    <col min="3595" max="3595" width="6.41015625" style="4" customWidth="1"/>
    <col min="3596" max="3596" width="2.29296875" style="4" customWidth="1"/>
    <col min="3597" max="3597" width="12.87890625" style="4" customWidth="1"/>
    <col min="3598" max="3598" width="13" style="4" customWidth="1"/>
    <col min="3599" max="3599" width="2.41015625" style="4" customWidth="1"/>
    <col min="3600" max="3601" width="11.41015625" style="4"/>
    <col min="3602" max="3602" width="4.41015625" style="4" customWidth="1"/>
    <col min="3603" max="3840" width="11.41015625" style="4"/>
    <col min="3841" max="3841" width="19.5859375" style="4" customWidth="1"/>
    <col min="3842" max="3843" width="10.703125" style="4" customWidth="1"/>
    <col min="3844" max="3844" width="9.5859375" style="4" customWidth="1"/>
    <col min="3845" max="3845" width="10.5859375" style="4" customWidth="1"/>
    <col min="3846" max="3846" width="6" style="4" bestFit="1" customWidth="1"/>
    <col min="3847" max="3847" width="13.41015625" style="4" bestFit="1" customWidth="1"/>
    <col min="3848" max="3848" width="17.41015625" style="4" bestFit="1" customWidth="1"/>
    <col min="3849" max="3849" width="16.703125" style="4" bestFit="1" customWidth="1"/>
    <col min="3850" max="3850" width="6.87890625" style="4" customWidth="1"/>
    <col min="3851" max="3851" width="6.41015625" style="4" customWidth="1"/>
    <col min="3852" max="3852" width="2.29296875" style="4" customWidth="1"/>
    <col min="3853" max="3853" width="12.87890625" style="4" customWidth="1"/>
    <col min="3854" max="3854" width="13" style="4" customWidth="1"/>
    <col min="3855" max="3855" width="2.41015625" style="4" customWidth="1"/>
    <col min="3856" max="3857" width="11.41015625" style="4"/>
    <col min="3858" max="3858" width="4.41015625" style="4" customWidth="1"/>
    <col min="3859" max="4096" width="11.41015625" style="4"/>
    <col min="4097" max="4097" width="19.5859375" style="4" customWidth="1"/>
    <col min="4098" max="4099" width="10.703125" style="4" customWidth="1"/>
    <col min="4100" max="4100" width="9.5859375" style="4" customWidth="1"/>
    <col min="4101" max="4101" width="10.5859375" style="4" customWidth="1"/>
    <col min="4102" max="4102" width="6" style="4" bestFit="1" customWidth="1"/>
    <col min="4103" max="4103" width="13.41015625" style="4" bestFit="1" customWidth="1"/>
    <col min="4104" max="4104" width="17.41015625" style="4" bestFit="1" customWidth="1"/>
    <col min="4105" max="4105" width="16.703125" style="4" bestFit="1" customWidth="1"/>
    <col min="4106" max="4106" width="6.87890625" style="4" customWidth="1"/>
    <col min="4107" max="4107" width="6.41015625" style="4" customWidth="1"/>
    <col min="4108" max="4108" width="2.29296875" style="4" customWidth="1"/>
    <col min="4109" max="4109" width="12.87890625" style="4" customWidth="1"/>
    <col min="4110" max="4110" width="13" style="4" customWidth="1"/>
    <col min="4111" max="4111" width="2.41015625" style="4" customWidth="1"/>
    <col min="4112" max="4113" width="11.41015625" style="4"/>
    <col min="4114" max="4114" width="4.41015625" style="4" customWidth="1"/>
    <col min="4115" max="4352" width="11.41015625" style="4"/>
    <col min="4353" max="4353" width="19.5859375" style="4" customWidth="1"/>
    <col min="4354" max="4355" width="10.703125" style="4" customWidth="1"/>
    <col min="4356" max="4356" width="9.5859375" style="4" customWidth="1"/>
    <col min="4357" max="4357" width="10.5859375" style="4" customWidth="1"/>
    <col min="4358" max="4358" width="6" style="4" bestFit="1" customWidth="1"/>
    <col min="4359" max="4359" width="13.41015625" style="4" bestFit="1" customWidth="1"/>
    <col min="4360" max="4360" width="17.41015625" style="4" bestFit="1" customWidth="1"/>
    <col min="4361" max="4361" width="16.703125" style="4" bestFit="1" customWidth="1"/>
    <col min="4362" max="4362" width="6.87890625" style="4" customWidth="1"/>
    <col min="4363" max="4363" width="6.41015625" style="4" customWidth="1"/>
    <col min="4364" max="4364" width="2.29296875" style="4" customWidth="1"/>
    <col min="4365" max="4365" width="12.87890625" style="4" customWidth="1"/>
    <col min="4366" max="4366" width="13" style="4" customWidth="1"/>
    <col min="4367" max="4367" width="2.41015625" style="4" customWidth="1"/>
    <col min="4368" max="4369" width="11.41015625" style="4"/>
    <col min="4370" max="4370" width="4.41015625" style="4" customWidth="1"/>
    <col min="4371" max="4608" width="11.41015625" style="4"/>
    <col min="4609" max="4609" width="19.5859375" style="4" customWidth="1"/>
    <col min="4610" max="4611" width="10.703125" style="4" customWidth="1"/>
    <col min="4612" max="4612" width="9.5859375" style="4" customWidth="1"/>
    <col min="4613" max="4613" width="10.5859375" style="4" customWidth="1"/>
    <col min="4614" max="4614" width="6" style="4" bestFit="1" customWidth="1"/>
    <col min="4615" max="4615" width="13.41015625" style="4" bestFit="1" customWidth="1"/>
    <col min="4616" max="4616" width="17.41015625" style="4" bestFit="1" customWidth="1"/>
    <col min="4617" max="4617" width="16.703125" style="4" bestFit="1" customWidth="1"/>
    <col min="4618" max="4618" width="6.87890625" style="4" customWidth="1"/>
    <col min="4619" max="4619" width="6.41015625" style="4" customWidth="1"/>
    <col min="4620" max="4620" width="2.29296875" style="4" customWidth="1"/>
    <col min="4621" max="4621" width="12.87890625" style="4" customWidth="1"/>
    <col min="4622" max="4622" width="13" style="4" customWidth="1"/>
    <col min="4623" max="4623" width="2.41015625" style="4" customWidth="1"/>
    <col min="4624" max="4625" width="11.41015625" style="4"/>
    <col min="4626" max="4626" width="4.41015625" style="4" customWidth="1"/>
    <col min="4627" max="4864" width="11.41015625" style="4"/>
    <col min="4865" max="4865" width="19.5859375" style="4" customWidth="1"/>
    <col min="4866" max="4867" width="10.703125" style="4" customWidth="1"/>
    <col min="4868" max="4868" width="9.5859375" style="4" customWidth="1"/>
    <col min="4869" max="4869" width="10.5859375" style="4" customWidth="1"/>
    <col min="4870" max="4870" width="6" style="4" bestFit="1" customWidth="1"/>
    <col min="4871" max="4871" width="13.41015625" style="4" bestFit="1" customWidth="1"/>
    <col min="4872" max="4872" width="17.41015625" style="4" bestFit="1" customWidth="1"/>
    <col min="4873" max="4873" width="16.703125" style="4" bestFit="1" customWidth="1"/>
    <col min="4874" max="4874" width="6.87890625" style="4" customWidth="1"/>
    <col min="4875" max="4875" width="6.41015625" style="4" customWidth="1"/>
    <col min="4876" max="4876" width="2.29296875" style="4" customWidth="1"/>
    <col min="4877" max="4877" width="12.87890625" style="4" customWidth="1"/>
    <col min="4878" max="4878" width="13" style="4" customWidth="1"/>
    <col min="4879" max="4879" width="2.41015625" style="4" customWidth="1"/>
    <col min="4880" max="4881" width="11.41015625" style="4"/>
    <col min="4882" max="4882" width="4.41015625" style="4" customWidth="1"/>
    <col min="4883" max="5120" width="11.41015625" style="4"/>
    <col min="5121" max="5121" width="19.5859375" style="4" customWidth="1"/>
    <col min="5122" max="5123" width="10.703125" style="4" customWidth="1"/>
    <col min="5124" max="5124" width="9.5859375" style="4" customWidth="1"/>
    <col min="5125" max="5125" width="10.5859375" style="4" customWidth="1"/>
    <col min="5126" max="5126" width="6" style="4" bestFit="1" customWidth="1"/>
    <col min="5127" max="5127" width="13.41015625" style="4" bestFit="1" customWidth="1"/>
    <col min="5128" max="5128" width="17.41015625" style="4" bestFit="1" customWidth="1"/>
    <col min="5129" max="5129" width="16.703125" style="4" bestFit="1" customWidth="1"/>
    <col min="5130" max="5130" width="6.87890625" style="4" customWidth="1"/>
    <col min="5131" max="5131" width="6.41015625" style="4" customWidth="1"/>
    <col min="5132" max="5132" width="2.29296875" style="4" customWidth="1"/>
    <col min="5133" max="5133" width="12.87890625" style="4" customWidth="1"/>
    <col min="5134" max="5134" width="13" style="4" customWidth="1"/>
    <col min="5135" max="5135" width="2.41015625" style="4" customWidth="1"/>
    <col min="5136" max="5137" width="11.41015625" style="4"/>
    <col min="5138" max="5138" width="4.41015625" style="4" customWidth="1"/>
    <col min="5139" max="5376" width="11.41015625" style="4"/>
    <col min="5377" max="5377" width="19.5859375" style="4" customWidth="1"/>
    <col min="5378" max="5379" width="10.703125" style="4" customWidth="1"/>
    <col min="5380" max="5380" width="9.5859375" style="4" customWidth="1"/>
    <col min="5381" max="5381" width="10.5859375" style="4" customWidth="1"/>
    <col min="5382" max="5382" width="6" style="4" bestFit="1" customWidth="1"/>
    <col min="5383" max="5383" width="13.41015625" style="4" bestFit="1" customWidth="1"/>
    <col min="5384" max="5384" width="17.41015625" style="4" bestFit="1" customWidth="1"/>
    <col min="5385" max="5385" width="16.703125" style="4" bestFit="1" customWidth="1"/>
    <col min="5386" max="5386" width="6.87890625" style="4" customWidth="1"/>
    <col min="5387" max="5387" width="6.41015625" style="4" customWidth="1"/>
    <col min="5388" max="5388" width="2.29296875" style="4" customWidth="1"/>
    <col min="5389" max="5389" width="12.87890625" style="4" customWidth="1"/>
    <col min="5390" max="5390" width="13" style="4" customWidth="1"/>
    <col min="5391" max="5391" width="2.41015625" style="4" customWidth="1"/>
    <col min="5392" max="5393" width="11.41015625" style="4"/>
    <col min="5394" max="5394" width="4.41015625" style="4" customWidth="1"/>
    <col min="5395" max="5632" width="11.41015625" style="4"/>
    <col min="5633" max="5633" width="19.5859375" style="4" customWidth="1"/>
    <col min="5634" max="5635" width="10.703125" style="4" customWidth="1"/>
    <col min="5636" max="5636" width="9.5859375" style="4" customWidth="1"/>
    <col min="5637" max="5637" width="10.5859375" style="4" customWidth="1"/>
    <col min="5638" max="5638" width="6" style="4" bestFit="1" customWidth="1"/>
    <col min="5639" max="5639" width="13.41015625" style="4" bestFit="1" customWidth="1"/>
    <col min="5640" max="5640" width="17.41015625" style="4" bestFit="1" customWidth="1"/>
    <col min="5641" max="5641" width="16.703125" style="4" bestFit="1" customWidth="1"/>
    <col min="5642" max="5642" width="6.87890625" style="4" customWidth="1"/>
    <col min="5643" max="5643" width="6.41015625" style="4" customWidth="1"/>
    <col min="5644" max="5644" width="2.29296875" style="4" customWidth="1"/>
    <col min="5645" max="5645" width="12.87890625" style="4" customWidth="1"/>
    <col min="5646" max="5646" width="13" style="4" customWidth="1"/>
    <col min="5647" max="5647" width="2.41015625" style="4" customWidth="1"/>
    <col min="5648" max="5649" width="11.41015625" style="4"/>
    <col min="5650" max="5650" width="4.41015625" style="4" customWidth="1"/>
    <col min="5651" max="5888" width="11.41015625" style="4"/>
    <col min="5889" max="5889" width="19.5859375" style="4" customWidth="1"/>
    <col min="5890" max="5891" width="10.703125" style="4" customWidth="1"/>
    <col min="5892" max="5892" width="9.5859375" style="4" customWidth="1"/>
    <col min="5893" max="5893" width="10.5859375" style="4" customWidth="1"/>
    <col min="5894" max="5894" width="6" style="4" bestFit="1" customWidth="1"/>
    <col min="5895" max="5895" width="13.41015625" style="4" bestFit="1" customWidth="1"/>
    <col min="5896" max="5896" width="17.41015625" style="4" bestFit="1" customWidth="1"/>
    <col min="5897" max="5897" width="16.703125" style="4" bestFit="1" customWidth="1"/>
    <col min="5898" max="5898" width="6.87890625" style="4" customWidth="1"/>
    <col min="5899" max="5899" width="6.41015625" style="4" customWidth="1"/>
    <col min="5900" max="5900" width="2.29296875" style="4" customWidth="1"/>
    <col min="5901" max="5901" width="12.87890625" style="4" customWidth="1"/>
    <col min="5902" max="5902" width="13" style="4" customWidth="1"/>
    <col min="5903" max="5903" width="2.41015625" style="4" customWidth="1"/>
    <col min="5904" max="5905" width="11.41015625" style="4"/>
    <col min="5906" max="5906" width="4.41015625" style="4" customWidth="1"/>
    <col min="5907" max="6144" width="11.41015625" style="4"/>
    <col min="6145" max="6145" width="19.5859375" style="4" customWidth="1"/>
    <col min="6146" max="6147" width="10.703125" style="4" customWidth="1"/>
    <col min="6148" max="6148" width="9.5859375" style="4" customWidth="1"/>
    <col min="6149" max="6149" width="10.5859375" style="4" customWidth="1"/>
    <col min="6150" max="6150" width="6" style="4" bestFit="1" customWidth="1"/>
    <col min="6151" max="6151" width="13.41015625" style="4" bestFit="1" customWidth="1"/>
    <col min="6152" max="6152" width="17.41015625" style="4" bestFit="1" customWidth="1"/>
    <col min="6153" max="6153" width="16.703125" style="4" bestFit="1" customWidth="1"/>
    <col min="6154" max="6154" width="6.87890625" style="4" customWidth="1"/>
    <col min="6155" max="6155" width="6.41015625" style="4" customWidth="1"/>
    <col min="6156" max="6156" width="2.29296875" style="4" customWidth="1"/>
    <col min="6157" max="6157" width="12.87890625" style="4" customWidth="1"/>
    <col min="6158" max="6158" width="13" style="4" customWidth="1"/>
    <col min="6159" max="6159" width="2.41015625" style="4" customWidth="1"/>
    <col min="6160" max="6161" width="11.41015625" style="4"/>
    <col min="6162" max="6162" width="4.41015625" style="4" customWidth="1"/>
    <col min="6163" max="6400" width="11.41015625" style="4"/>
    <col min="6401" max="6401" width="19.5859375" style="4" customWidth="1"/>
    <col min="6402" max="6403" width="10.703125" style="4" customWidth="1"/>
    <col min="6404" max="6404" width="9.5859375" style="4" customWidth="1"/>
    <col min="6405" max="6405" width="10.5859375" style="4" customWidth="1"/>
    <col min="6406" max="6406" width="6" style="4" bestFit="1" customWidth="1"/>
    <col min="6407" max="6407" width="13.41015625" style="4" bestFit="1" customWidth="1"/>
    <col min="6408" max="6408" width="17.41015625" style="4" bestFit="1" customWidth="1"/>
    <col min="6409" max="6409" width="16.703125" style="4" bestFit="1" customWidth="1"/>
    <col min="6410" max="6410" width="6.87890625" style="4" customWidth="1"/>
    <col min="6411" max="6411" width="6.41015625" style="4" customWidth="1"/>
    <col min="6412" max="6412" width="2.29296875" style="4" customWidth="1"/>
    <col min="6413" max="6413" width="12.87890625" style="4" customWidth="1"/>
    <col min="6414" max="6414" width="13" style="4" customWidth="1"/>
    <col min="6415" max="6415" width="2.41015625" style="4" customWidth="1"/>
    <col min="6416" max="6417" width="11.41015625" style="4"/>
    <col min="6418" max="6418" width="4.41015625" style="4" customWidth="1"/>
    <col min="6419" max="6656" width="11.41015625" style="4"/>
    <col min="6657" max="6657" width="19.5859375" style="4" customWidth="1"/>
    <col min="6658" max="6659" width="10.703125" style="4" customWidth="1"/>
    <col min="6660" max="6660" width="9.5859375" style="4" customWidth="1"/>
    <col min="6661" max="6661" width="10.5859375" style="4" customWidth="1"/>
    <col min="6662" max="6662" width="6" style="4" bestFit="1" customWidth="1"/>
    <col min="6663" max="6663" width="13.41015625" style="4" bestFit="1" customWidth="1"/>
    <col min="6664" max="6664" width="17.41015625" style="4" bestFit="1" customWidth="1"/>
    <col min="6665" max="6665" width="16.703125" style="4" bestFit="1" customWidth="1"/>
    <col min="6666" max="6666" width="6.87890625" style="4" customWidth="1"/>
    <col min="6667" max="6667" width="6.41015625" style="4" customWidth="1"/>
    <col min="6668" max="6668" width="2.29296875" style="4" customWidth="1"/>
    <col min="6669" max="6669" width="12.87890625" style="4" customWidth="1"/>
    <col min="6670" max="6670" width="13" style="4" customWidth="1"/>
    <col min="6671" max="6671" width="2.41015625" style="4" customWidth="1"/>
    <col min="6672" max="6673" width="11.41015625" style="4"/>
    <col min="6674" max="6674" width="4.41015625" style="4" customWidth="1"/>
    <col min="6675" max="6912" width="11.41015625" style="4"/>
    <col min="6913" max="6913" width="19.5859375" style="4" customWidth="1"/>
    <col min="6914" max="6915" width="10.703125" style="4" customWidth="1"/>
    <col min="6916" max="6916" width="9.5859375" style="4" customWidth="1"/>
    <col min="6917" max="6917" width="10.5859375" style="4" customWidth="1"/>
    <col min="6918" max="6918" width="6" style="4" bestFit="1" customWidth="1"/>
    <col min="6919" max="6919" width="13.41015625" style="4" bestFit="1" customWidth="1"/>
    <col min="6920" max="6920" width="17.41015625" style="4" bestFit="1" customWidth="1"/>
    <col min="6921" max="6921" width="16.703125" style="4" bestFit="1" customWidth="1"/>
    <col min="6922" max="6922" width="6.87890625" style="4" customWidth="1"/>
    <col min="6923" max="6923" width="6.41015625" style="4" customWidth="1"/>
    <col min="6924" max="6924" width="2.29296875" style="4" customWidth="1"/>
    <col min="6925" max="6925" width="12.87890625" style="4" customWidth="1"/>
    <col min="6926" max="6926" width="13" style="4" customWidth="1"/>
    <col min="6927" max="6927" width="2.41015625" style="4" customWidth="1"/>
    <col min="6928" max="6929" width="11.41015625" style="4"/>
    <col min="6930" max="6930" width="4.41015625" style="4" customWidth="1"/>
    <col min="6931" max="7168" width="11.41015625" style="4"/>
    <col min="7169" max="7169" width="19.5859375" style="4" customWidth="1"/>
    <col min="7170" max="7171" width="10.703125" style="4" customWidth="1"/>
    <col min="7172" max="7172" width="9.5859375" style="4" customWidth="1"/>
    <col min="7173" max="7173" width="10.5859375" style="4" customWidth="1"/>
    <col min="7174" max="7174" width="6" style="4" bestFit="1" customWidth="1"/>
    <col min="7175" max="7175" width="13.41015625" style="4" bestFit="1" customWidth="1"/>
    <col min="7176" max="7176" width="17.41015625" style="4" bestFit="1" customWidth="1"/>
    <col min="7177" max="7177" width="16.703125" style="4" bestFit="1" customWidth="1"/>
    <col min="7178" max="7178" width="6.87890625" style="4" customWidth="1"/>
    <col min="7179" max="7179" width="6.41015625" style="4" customWidth="1"/>
    <col min="7180" max="7180" width="2.29296875" style="4" customWidth="1"/>
    <col min="7181" max="7181" width="12.87890625" style="4" customWidth="1"/>
    <col min="7182" max="7182" width="13" style="4" customWidth="1"/>
    <col min="7183" max="7183" width="2.41015625" style="4" customWidth="1"/>
    <col min="7184" max="7185" width="11.41015625" style="4"/>
    <col min="7186" max="7186" width="4.41015625" style="4" customWidth="1"/>
    <col min="7187" max="7424" width="11.41015625" style="4"/>
    <col min="7425" max="7425" width="19.5859375" style="4" customWidth="1"/>
    <col min="7426" max="7427" width="10.703125" style="4" customWidth="1"/>
    <col min="7428" max="7428" width="9.5859375" style="4" customWidth="1"/>
    <col min="7429" max="7429" width="10.5859375" style="4" customWidth="1"/>
    <col min="7430" max="7430" width="6" style="4" bestFit="1" customWidth="1"/>
    <col min="7431" max="7431" width="13.41015625" style="4" bestFit="1" customWidth="1"/>
    <col min="7432" max="7432" width="17.41015625" style="4" bestFit="1" customWidth="1"/>
    <col min="7433" max="7433" width="16.703125" style="4" bestFit="1" customWidth="1"/>
    <col min="7434" max="7434" width="6.87890625" style="4" customWidth="1"/>
    <col min="7435" max="7435" width="6.41015625" style="4" customWidth="1"/>
    <col min="7436" max="7436" width="2.29296875" style="4" customWidth="1"/>
    <col min="7437" max="7437" width="12.87890625" style="4" customWidth="1"/>
    <col min="7438" max="7438" width="13" style="4" customWidth="1"/>
    <col min="7439" max="7439" width="2.41015625" style="4" customWidth="1"/>
    <col min="7440" max="7441" width="11.41015625" style="4"/>
    <col min="7442" max="7442" width="4.41015625" style="4" customWidth="1"/>
    <col min="7443" max="7680" width="11.41015625" style="4"/>
    <col min="7681" max="7681" width="19.5859375" style="4" customWidth="1"/>
    <col min="7682" max="7683" width="10.703125" style="4" customWidth="1"/>
    <col min="7684" max="7684" width="9.5859375" style="4" customWidth="1"/>
    <col min="7685" max="7685" width="10.5859375" style="4" customWidth="1"/>
    <col min="7686" max="7686" width="6" style="4" bestFit="1" customWidth="1"/>
    <col min="7687" max="7687" width="13.41015625" style="4" bestFit="1" customWidth="1"/>
    <col min="7688" max="7688" width="17.41015625" style="4" bestFit="1" customWidth="1"/>
    <col min="7689" max="7689" width="16.703125" style="4" bestFit="1" customWidth="1"/>
    <col min="7690" max="7690" width="6.87890625" style="4" customWidth="1"/>
    <col min="7691" max="7691" width="6.41015625" style="4" customWidth="1"/>
    <col min="7692" max="7692" width="2.29296875" style="4" customWidth="1"/>
    <col min="7693" max="7693" width="12.87890625" style="4" customWidth="1"/>
    <col min="7694" max="7694" width="13" style="4" customWidth="1"/>
    <col min="7695" max="7695" width="2.41015625" style="4" customWidth="1"/>
    <col min="7696" max="7697" width="11.41015625" style="4"/>
    <col min="7698" max="7698" width="4.41015625" style="4" customWidth="1"/>
    <col min="7699" max="7936" width="11.41015625" style="4"/>
    <col min="7937" max="7937" width="19.5859375" style="4" customWidth="1"/>
    <col min="7938" max="7939" width="10.703125" style="4" customWidth="1"/>
    <col min="7940" max="7940" width="9.5859375" style="4" customWidth="1"/>
    <col min="7941" max="7941" width="10.5859375" style="4" customWidth="1"/>
    <col min="7942" max="7942" width="6" style="4" bestFit="1" customWidth="1"/>
    <col min="7943" max="7943" width="13.41015625" style="4" bestFit="1" customWidth="1"/>
    <col min="7944" max="7944" width="17.41015625" style="4" bestFit="1" customWidth="1"/>
    <col min="7945" max="7945" width="16.703125" style="4" bestFit="1" customWidth="1"/>
    <col min="7946" max="7946" width="6.87890625" style="4" customWidth="1"/>
    <col min="7947" max="7947" width="6.41015625" style="4" customWidth="1"/>
    <col min="7948" max="7948" width="2.29296875" style="4" customWidth="1"/>
    <col min="7949" max="7949" width="12.87890625" style="4" customWidth="1"/>
    <col min="7950" max="7950" width="13" style="4" customWidth="1"/>
    <col min="7951" max="7951" width="2.41015625" style="4" customWidth="1"/>
    <col min="7952" max="7953" width="11.41015625" style="4"/>
    <col min="7954" max="7954" width="4.41015625" style="4" customWidth="1"/>
    <col min="7955" max="8192" width="11.41015625" style="4"/>
    <col min="8193" max="8193" width="19.5859375" style="4" customWidth="1"/>
    <col min="8194" max="8195" width="10.703125" style="4" customWidth="1"/>
    <col min="8196" max="8196" width="9.5859375" style="4" customWidth="1"/>
    <col min="8197" max="8197" width="10.5859375" style="4" customWidth="1"/>
    <col min="8198" max="8198" width="6" style="4" bestFit="1" customWidth="1"/>
    <col min="8199" max="8199" width="13.41015625" style="4" bestFit="1" customWidth="1"/>
    <col min="8200" max="8200" width="17.41015625" style="4" bestFit="1" customWidth="1"/>
    <col min="8201" max="8201" width="16.703125" style="4" bestFit="1" customWidth="1"/>
    <col min="8202" max="8202" width="6.87890625" style="4" customWidth="1"/>
    <col min="8203" max="8203" width="6.41015625" style="4" customWidth="1"/>
    <col min="8204" max="8204" width="2.29296875" style="4" customWidth="1"/>
    <col min="8205" max="8205" width="12.87890625" style="4" customWidth="1"/>
    <col min="8206" max="8206" width="13" style="4" customWidth="1"/>
    <col min="8207" max="8207" width="2.41015625" style="4" customWidth="1"/>
    <col min="8208" max="8209" width="11.41015625" style="4"/>
    <col min="8210" max="8210" width="4.41015625" style="4" customWidth="1"/>
    <col min="8211" max="8448" width="11.41015625" style="4"/>
    <col min="8449" max="8449" width="19.5859375" style="4" customWidth="1"/>
    <col min="8450" max="8451" width="10.703125" style="4" customWidth="1"/>
    <col min="8452" max="8452" width="9.5859375" style="4" customWidth="1"/>
    <col min="8453" max="8453" width="10.5859375" style="4" customWidth="1"/>
    <col min="8454" max="8454" width="6" style="4" bestFit="1" customWidth="1"/>
    <col min="8455" max="8455" width="13.41015625" style="4" bestFit="1" customWidth="1"/>
    <col min="8456" max="8456" width="17.41015625" style="4" bestFit="1" customWidth="1"/>
    <col min="8457" max="8457" width="16.703125" style="4" bestFit="1" customWidth="1"/>
    <col min="8458" max="8458" width="6.87890625" style="4" customWidth="1"/>
    <col min="8459" max="8459" width="6.41015625" style="4" customWidth="1"/>
    <col min="8460" max="8460" width="2.29296875" style="4" customWidth="1"/>
    <col min="8461" max="8461" width="12.87890625" style="4" customWidth="1"/>
    <col min="8462" max="8462" width="13" style="4" customWidth="1"/>
    <col min="8463" max="8463" width="2.41015625" style="4" customWidth="1"/>
    <col min="8464" max="8465" width="11.41015625" style="4"/>
    <col min="8466" max="8466" width="4.41015625" style="4" customWidth="1"/>
    <col min="8467" max="8704" width="11.41015625" style="4"/>
    <col min="8705" max="8705" width="19.5859375" style="4" customWidth="1"/>
    <col min="8706" max="8707" width="10.703125" style="4" customWidth="1"/>
    <col min="8708" max="8708" width="9.5859375" style="4" customWidth="1"/>
    <col min="8709" max="8709" width="10.5859375" style="4" customWidth="1"/>
    <col min="8710" max="8710" width="6" style="4" bestFit="1" customWidth="1"/>
    <col min="8711" max="8711" width="13.41015625" style="4" bestFit="1" customWidth="1"/>
    <col min="8712" max="8712" width="17.41015625" style="4" bestFit="1" customWidth="1"/>
    <col min="8713" max="8713" width="16.703125" style="4" bestFit="1" customWidth="1"/>
    <col min="8714" max="8714" width="6.87890625" style="4" customWidth="1"/>
    <col min="8715" max="8715" width="6.41015625" style="4" customWidth="1"/>
    <col min="8716" max="8716" width="2.29296875" style="4" customWidth="1"/>
    <col min="8717" max="8717" width="12.87890625" style="4" customWidth="1"/>
    <col min="8718" max="8718" width="13" style="4" customWidth="1"/>
    <col min="8719" max="8719" width="2.41015625" style="4" customWidth="1"/>
    <col min="8720" max="8721" width="11.41015625" style="4"/>
    <col min="8722" max="8722" width="4.41015625" style="4" customWidth="1"/>
    <col min="8723" max="8960" width="11.41015625" style="4"/>
    <col min="8961" max="8961" width="19.5859375" style="4" customWidth="1"/>
    <col min="8962" max="8963" width="10.703125" style="4" customWidth="1"/>
    <col min="8964" max="8964" width="9.5859375" style="4" customWidth="1"/>
    <col min="8965" max="8965" width="10.5859375" style="4" customWidth="1"/>
    <col min="8966" max="8966" width="6" style="4" bestFit="1" customWidth="1"/>
    <col min="8967" max="8967" width="13.41015625" style="4" bestFit="1" customWidth="1"/>
    <col min="8968" max="8968" width="17.41015625" style="4" bestFit="1" customWidth="1"/>
    <col min="8969" max="8969" width="16.703125" style="4" bestFit="1" customWidth="1"/>
    <col min="8970" max="8970" width="6.87890625" style="4" customWidth="1"/>
    <col min="8971" max="8971" width="6.41015625" style="4" customWidth="1"/>
    <col min="8972" max="8972" width="2.29296875" style="4" customWidth="1"/>
    <col min="8973" max="8973" width="12.87890625" style="4" customWidth="1"/>
    <col min="8974" max="8974" width="13" style="4" customWidth="1"/>
    <col min="8975" max="8975" width="2.41015625" style="4" customWidth="1"/>
    <col min="8976" max="8977" width="11.41015625" style="4"/>
    <col min="8978" max="8978" width="4.41015625" style="4" customWidth="1"/>
    <col min="8979" max="9216" width="11.41015625" style="4"/>
    <col min="9217" max="9217" width="19.5859375" style="4" customWidth="1"/>
    <col min="9218" max="9219" width="10.703125" style="4" customWidth="1"/>
    <col min="9220" max="9220" width="9.5859375" style="4" customWidth="1"/>
    <col min="9221" max="9221" width="10.5859375" style="4" customWidth="1"/>
    <col min="9222" max="9222" width="6" style="4" bestFit="1" customWidth="1"/>
    <col min="9223" max="9223" width="13.41015625" style="4" bestFit="1" customWidth="1"/>
    <col min="9224" max="9224" width="17.41015625" style="4" bestFit="1" customWidth="1"/>
    <col min="9225" max="9225" width="16.703125" style="4" bestFit="1" customWidth="1"/>
    <col min="9226" max="9226" width="6.87890625" style="4" customWidth="1"/>
    <col min="9227" max="9227" width="6.41015625" style="4" customWidth="1"/>
    <col min="9228" max="9228" width="2.29296875" style="4" customWidth="1"/>
    <col min="9229" max="9229" width="12.87890625" style="4" customWidth="1"/>
    <col min="9230" max="9230" width="13" style="4" customWidth="1"/>
    <col min="9231" max="9231" width="2.41015625" style="4" customWidth="1"/>
    <col min="9232" max="9233" width="11.41015625" style="4"/>
    <col min="9234" max="9234" width="4.41015625" style="4" customWidth="1"/>
    <col min="9235" max="9472" width="11.41015625" style="4"/>
    <col min="9473" max="9473" width="19.5859375" style="4" customWidth="1"/>
    <col min="9474" max="9475" width="10.703125" style="4" customWidth="1"/>
    <col min="9476" max="9476" width="9.5859375" style="4" customWidth="1"/>
    <col min="9477" max="9477" width="10.5859375" style="4" customWidth="1"/>
    <col min="9478" max="9478" width="6" style="4" bestFit="1" customWidth="1"/>
    <col min="9479" max="9479" width="13.41015625" style="4" bestFit="1" customWidth="1"/>
    <col min="9480" max="9480" width="17.41015625" style="4" bestFit="1" customWidth="1"/>
    <col min="9481" max="9481" width="16.703125" style="4" bestFit="1" customWidth="1"/>
    <col min="9482" max="9482" width="6.87890625" style="4" customWidth="1"/>
    <col min="9483" max="9483" width="6.41015625" style="4" customWidth="1"/>
    <col min="9484" max="9484" width="2.29296875" style="4" customWidth="1"/>
    <col min="9485" max="9485" width="12.87890625" style="4" customWidth="1"/>
    <col min="9486" max="9486" width="13" style="4" customWidth="1"/>
    <col min="9487" max="9487" width="2.41015625" style="4" customWidth="1"/>
    <col min="9488" max="9489" width="11.41015625" style="4"/>
    <col min="9490" max="9490" width="4.41015625" style="4" customWidth="1"/>
    <col min="9491" max="9728" width="11.41015625" style="4"/>
    <col min="9729" max="9729" width="19.5859375" style="4" customWidth="1"/>
    <col min="9730" max="9731" width="10.703125" style="4" customWidth="1"/>
    <col min="9732" max="9732" width="9.5859375" style="4" customWidth="1"/>
    <col min="9733" max="9733" width="10.5859375" style="4" customWidth="1"/>
    <col min="9734" max="9734" width="6" style="4" bestFit="1" customWidth="1"/>
    <col min="9735" max="9735" width="13.41015625" style="4" bestFit="1" customWidth="1"/>
    <col min="9736" max="9736" width="17.41015625" style="4" bestFit="1" customWidth="1"/>
    <col min="9737" max="9737" width="16.703125" style="4" bestFit="1" customWidth="1"/>
    <col min="9738" max="9738" width="6.87890625" style="4" customWidth="1"/>
    <col min="9739" max="9739" width="6.41015625" style="4" customWidth="1"/>
    <col min="9740" max="9740" width="2.29296875" style="4" customWidth="1"/>
    <col min="9741" max="9741" width="12.87890625" style="4" customWidth="1"/>
    <col min="9742" max="9742" width="13" style="4" customWidth="1"/>
    <col min="9743" max="9743" width="2.41015625" style="4" customWidth="1"/>
    <col min="9744" max="9745" width="11.41015625" style="4"/>
    <col min="9746" max="9746" width="4.41015625" style="4" customWidth="1"/>
    <col min="9747" max="9984" width="11.41015625" style="4"/>
    <col min="9985" max="9985" width="19.5859375" style="4" customWidth="1"/>
    <col min="9986" max="9987" width="10.703125" style="4" customWidth="1"/>
    <col min="9988" max="9988" width="9.5859375" style="4" customWidth="1"/>
    <col min="9989" max="9989" width="10.5859375" style="4" customWidth="1"/>
    <col min="9990" max="9990" width="6" style="4" bestFit="1" customWidth="1"/>
    <col min="9991" max="9991" width="13.41015625" style="4" bestFit="1" customWidth="1"/>
    <col min="9992" max="9992" width="17.41015625" style="4" bestFit="1" customWidth="1"/>
    <col min="9993" max="9993" width="16.703125" style="4" bestFit="1" customWidth="1"/>
    <col min="9994" max="9994" width="6.87890625" style="4" customWidth="1"/>
    <col min="9995" max="9995" width="6.41015625" style="4" customWidth="1"/>
    <col min="9996" max="9996" width="2.29296875" style="4" customWidth="1"/>
    <col min="9997" max="9997" width="12.87890625" style="4" customWidth="1"/>
    <col min="9998" max="9998" width="13" style="4" customWidth="1"/>
    <col min="9999" max="9999" width="2.41015625" style="4" customWidth="1"/>
    <col min="10000" max="10001" width="11.41015625" style="4"/>
    <col min="10002" max="10002" width="4.41015625" style="4" customWidth="1"/>
    <col min="10003" max="10240" width="11.41015625" style="4"/>
    <col min="10241" max="10241" width="19.5859375" style="4" customWidth="1"/>
    <col min="10242" max="10243" width="10.703125" style="4" customWidth="1"/>
    <col min="10244" max="10244" width="9.5859375" style="4" customWidth="1"/>
    <col min="10245" max="10245" width="10.5859375" style="4" customWidth="1"/>
    <col min="10246" max="10246" width="6" style="4" bestFit="1" customWidth="1"/>
    <col min="10247" max="10247" width="13.41015625" style="4" bestFit="1" customWidth="1"/>
    <col min="10248" max="10248" width="17.41015625" style="4" bestFit="1" customWidth="1"/>
    <col min="10249" max="10249" width="16.703125" style="4" bestFit="1" customWidth="1"/>
    <col min="10250" max="10250" width="6.87890625" style="4" customWidth="1"/>
    <col min="10251" max="10251" width="6.41015625" style="4" customWidth="1"/>
    <col min="10252" max="10252" width="2.29296875" style="4" customWidth="1"/>
    <col min="10253" max="10253" width="12.87890625" style="4" customWidth="1"/>
    <col min="10254" max="10254" width="13" style="4" customWidth="1"/>
    <col min="10255" max="10255" width="2.41015625" style="4" customWidth="1"/>
    <col min="10256" max="10257" width="11.41015625" style="4"/>
    <col min="10258" max="10258" width="4.41015625" style="4" customWidth="1"/>
    <col min="10259" max="10496" width="11.41015625" style="4"/>
    <col min="10497" max="10497" width="19.5859375" style="4" customWidth="1"/>
    <col min="10498" max="10499" width="10.703125" style="4" customWidth="1"/>
    <col min="10500" max="10500" width="9.5859375" style="4" customWidth="1"/>
    <col min="10501" max="10501" width="10.5859375" style="4" customWidth="1"/>
    <col min="10502" max="10502" width="6" style="4" bestFit="1" customWidth="1"/>
    <col min="10503" max="10503" width="13.41015625" style="4" bestFit="1" customWidth="1"/>
    <col min="10504" max="10504" width="17.41015625" style="4" bestFit="1" customWidth="1"/>
    <col min="10505" max="10505" width="16.703125" style="4" bestFit="1" customWidth="1"/>
    <col min="10506" max="10506" width="6.87890625" style="4" customWidth="1"/>
    <col min="10507" max="10507" width="6.41015625" style="4" customWidth="1"/>
    <col min="10508" max="10508" width="2.29296875" style="4" customWidth="1"/>
    <col min="10509" max="10509" width="12.87890625" style="4" customWidth="1"/>
    <col min="10510" max="10510" width="13" style="4" customWidth="1"/>
    <col min="10511" max="10511" width="2.41015625" style="4" customWidth="1"/>
    <col min="10512" max="10513" width="11.41015625" style="4"/>
    <col min="10514" max="10514" width="4.41015625" style="4" customWidth="1"/>
    <col min="10515" max="10752" width="11.41015625" style="4"/>
    <col min="10753" max="10753" width="19.5859375" style="4" customWidth="1"/>
    <col min="10754" max="10755" width="10.703125" style="4" customWidth="1"/>
    <col min="10756" max="10756" width="9.5859375" style="4" customWidth="1"/>
    <col min="10757" max="10757" width="10.5859375" style="4" customWidth="1"/>
    <col min="10758" max="10758" width="6" style="4" bestFit="1" customWidth="1"/>
    <col min="10759" max="10759" width="13.41015625" style="4" bestFit="1" customWidth="1"/>
    <col min="10760" max="10760" width="17.41015625" style="4" bestFit="1" customWidth="1"/>
    <col min="10761" max="10761" width="16.703125" style="4" bestFit="1" customWidth="1"/>
    <col min="10762" max="10762" width="6.87890625" style="4" customWidth="1"/>
    <col min="10763" max="10763" width="6.41015625" style="4" customWidth="1"/>
    <col min="10764" max="10764" width="2.29296875" style="4" customWidth="1"/>
    <col min="10765" max="10765" width="12.87890625" style="4" customWidth="1"/>
    <col min="10766" max="10766" width="13" style="4" customWidth="1"/>
    <col min="10767" max="10767" width="2.41015625" style="4" customWidth="1"/>
    <col min="10768" max="10769" width="11.41015625" style="4"/>
    <col min="10770" max="10770" width="4.41015625" style="4" customWidth="1"/>
    <col min="10771" max="11008" width="11.41015625" style="4"/>
    <col min="11009" max="11009" width="19.5859375" style="4" customWidth="1"/>
    <col min="11010" max="11011" width="10.703125" style="4" customWidth="1"/>
    <col min="11012" max="11012" width="9.5859375" style="4" customWidth="1"/>
    <col min="11013" max="11013" width="10.5859375" style="4" customWidth="1"/>
    <col min="11014" max="11014" width="6" style="4" bestFit="1" customWidth="1"/>
    <col min="11015" max="11015" width="13.41015625" style="4" bestFit="1" customWidth="1"/>
    <col min="11016" max="11016" width="17.41015625" style="4" bestFit="1" customWidth="1"/>
    <col min="11017" max="11017" width="16.703125" style="4" bestFit="1" customWidth="1"/>
    <col min="11018" max="11018" width="6.87890625" style="4" customWidth="1"/>
    <col min="11019" max="11019" width="6.41015625" style="4" customWidth="1"/>
    <col min="11020" max="11020" width="2.29296875" style="4" customWidth="1"/>
    <col min="11021" max="11021" width="12.87890625" style="4" customWidth="1"/>
    <col min="11022" max="11022" width="13" style="4" customWidth="1"/>
    <col min="11023" max="11023" width="2.41015625" style="4" customWidth="1"/>
    <col min="11024" max="11025" width="11.41015625" style="4"/>
    <col min="11026" max="11026" width="4.41015625" style="4" customWidth="1"/>
    <col min="11027" max="11264" width="11.41015625" style="4"/>
    <col min="11265" max="11265" width="19.5859375" style="4" customWidth="1"/>
    <col min="11266" max="11267" width="10.703125" style="4" customWidth="1"/>
    <col min="11268" max="11268" width="9.5859375" style="4" customWidth="1"/>
    <col min="11269" max="11269" width="10.5859375" style="4" customWidth="1"/>
    <col min="11270" max="11270" width="6" style="4" bestFit="1" customWidth="1"/>
    <col min="11271" max="11271" width="13.41015625" style="4" bestFit="1" customWidth="1"/>
    <col min="11272" max="11272" width="17.41015625" style="4" bestFit="1" customWidth="1"/>
    <col min="11273" max="11273" width="16.703125" style="4" bestFit="1" customWidth="1"/>
    <col min="11274" max="11274" width="6.87890625" style="4" customWidth="1"/>
    <col min="11275" max="11275" width="6.41015625" style="4" customWidth="1"/>
    <col min="11276" max="11276" width="2.29296875" style="4" customWidth="1"/>
    <col min="11277" max="11277" width="12.87890625" style="4" customWidth="1"/>
    <col min="11278" max="11278" width="13" style="4" customWidth="1"/>
    <col min="11279" max="11279" width="2.41015625" style="4" customWidth="1"/>
    <col min="11280" max="11281" width="11.41015625" style="4"/>
    <col min="11282" max="11282" width="4.41015625" style="4" customWidth="1"/>
    <col min="11283" max="11520" width="11.41015625" style="4"/>
    <col min="11521" max="11521" width="19.5859375" style="4" customWidth="1"/>
    <col min="11522" max="11523" width="10.703125" style="4" customWidth="1"/>
    <col min="11524" max="11524" width="9.5859375" style="4" customWidth="1"/>
    <col min="11525" max="11525" width="10.5859375" style="4" customWidth="1"/>
    <col min="11526" max="11526" width="6" style="4" bestFit="1" customWidth="1"/>
    <col min="11527" max="11527" width="13.41015625" style="4" bestFit="1" customWidth="1"/>
    <col min="11528" max="11528" width="17.41015625" style="4" bestFit="1" customWidth="1"/>
    <col min="11529" max="11529" width="16.703125" style="4" bestFit="1" customWidth="1"/>
    <col min="11530" max="11530" width="6.87890625" style="4" customWidth="1"/>
    <col min="11531" max="11531" width="6.41015625" style="4" customWidth="1"/>
    <col min="11532" max="11532" width="2.29296875" style="4" customWidth="1"/>
    <col min="11533" max="11533" width="12.87890625" style="4" customWidth="1"/>
    <col min="11534" max="11534" width="13" style="4" customWidth="1"/>
    <col min="11535" max="11535" width="2.41015625" style="4" customWidth="1"/>
    <col min="11536" max="11537" width="11.41015625" style="4"/>
    <col min="11538" max="11538" width="4.41015625" style="4" customWidth="1"/>
    <col min="11539" max="11776" width="11.41015625" style="4"/>
    <col min="11777" max="11777" width="19.5859375" style="4" customWidth="1"/>
    <col min="11778" max="11779" width="10.703125" style="4" customWidth="1"/>
    <col min="11780" max="11780" width="9.5859375" style="4" customWidth="1"/>
    <col min="11781" max="11781" width="10.5859375" style="4" customWidth="1"/>
    <col min="11782" max="11782" width="6" style="4" bestFit="1" customWidth="1"/>
    <col min="11783" max="11783" width="13.41015625" style="4" bestFit="1" customWidth="1"/>
    <col min="11784" max="11784" width="17.41015625" style="4" bestFit="1" customWidth="1"/>
    <col min="11785" max="11785" width="16.703125" style="4" bestFit="1" customWidth="1"/>
    <col min="11786" max="11786" width="6.87890625" style="4" customWidth="1"/>
    <col min="11787" max="11787" width="6.41015625" style="4" customWidth="1"/>
    <col min="11788" max="11788" width="2.29296875" style="4" customWidth="1"/>
    <col min="11789" max="11789" width="12.87890625" style="4" customWidth="1"/>
    <col min="11790" max="11790" width="13" style="4" customWidth="1"/>
    <col min="11791" max="11791" width="2.41015625" style="4" customWidth="1"/>
    <col min="11792" max="11793" width="11.41015625" style="4"/>
    <col min="11794" max="11794" width="4.41015625" style="4" customWidth="1"/>
    <col min="11795" max="12032" width="11.41015625" style="4"/>
    <col min="12033" max="12033" width="19.5859375" style="4" customWidth="1"/>
    <col min="12034" max="12035" width="10.703125" style="4" customWidth="1"/>
    <col min="12036" max="12036" width="9.5859375" style="4" customWidth="1"/>
    <col min="12037" max="12037" width="10.5859375" style="4" customWidth="1"/>
    <col min="12038" max="12038" width="6" style="4" bestFit="1" customWidth="1"/>
    <col min="12039" max="12039" width="13.41015625" style="4" bestFit="1" customWidth="1"/>
    <col min="12040" max="12040" width="17.41015625" style="4" bestFit="1" customWidth="1"/>
    <col min="12041" max="12041" width="16.703125" style="4" bestFit="1" customWidth="1"/>
    <col min="12042" max="12042" width="6.87890625" style="4" customWidth="1"/>
    <col min="12043" max="12043" width="6.41015625" style="4" customWidth="1"/>
    <col min="12044" max="12044" width="2.29296875" style="4" customWidth="1"/>
    <col min="12045" max="12045" width="12.87890625" style="4" customWidth="1"/>
    <col min="12046" max="12046" width="13" style="4" customWidth="1"/>
    <col min="12047" max="12047" width="2.41015625" style="4" customWidth="1"/>
    <col min="12048" max="12049" width="11.41015625" style="4"/>
    <col min="12050" max="12050" width="4.41015625" style="4" customWidth="1"/>
    <col min="12051" max="12288" width="11.41015625" style="4"/>
    <col min="12289" max="12289" width="19.5859375" style="4" customWidth="1"/>
    <col min="12290" max="12291" width="10.703125" style="4" customWidth="1"/>
    <col min="12292" max="12292" width="9.5859375" style="4" customWidth="1"/>
    <col min="12293" max="12293" width="10.5859375" style="4" customWidth="1"/>
    <col min="12294" max="12294" width="6" style="4" bestFit="1" customWidth="1"/>
    <col min="12295" max="12295" width="13.41015625" style="4" bestFit="1" customWidth="1"/>
    <col min="12296" max="12296" width="17.41015625" style="4" bestFit="1" customWidth="1"/>
    <col min="12297" max="12297" width="16.703125" style="4" bestFit="1" customWidth="1"/>
    <col min="12298" max="12298" width="6.87890625" style="4" customWidth="1"/>
    <col min="12299" max="12299" width="6.41015625" style="4" customWidth="1"/>
    <col min="12300" max="12300" width="2.29296875" style="4" customWidth="1"/>
    <col min="12301" max="12301" width="12.87890625" style="4" customWidth="1"/>
    <col min="12302" max="12302" width="13" style="4" customWidth="1"/>
    <col min="12303" max="12303" width="2.41015625" style="4" customWidth="1"/>
    <col min="12304" max="12305" width="11.41015625" style="4"/>
    <col min="12306" max="12306" width="4.41015625" style="4" customWidth="1"/>
    <col min="12307" max="12544" width="11.41015625" style="4"/>
    <col min="12545" max="12545" width="19.5859375" style="4" customWidth="1"/>
    <col min="12546" max="12547" width="10.703125" style="4" customWidth="1"/>
    <col min="12548" max="12548" width="9.5859375" style="4" customWidth="1"/>
    <col min="12549" max="12549" width="10.5859375" style="4" customWidth="1"/>
    <col min="12550" max="12550" width="6" style="4" bestFit="1" customWidth="1"/>
    <col min="12551" max="12551" width="13.41015625" style="4" bestFit="1" customWidth="1"/>
    <col min="12552" max="12552" width="17.41015625" style="4" bestFit="1" customWidth="1"/>
    <col min="12553" max="12553" width="16.703125" style="4" bestFit="1" customWidth="1"/>
    <col min="12554" max="12554" width="6.87890625" style="4" customWidth="1"/>
    <col min="12555" max="12555" width="6.41015625" style="4" customWidth="1"/>
    <col min="12556" max="12556" width="2.29296875" style="4" customWidth="1"/>
    <col min="12557" max="12557" width="12.87890625" style="4" customWidth="1"/>
    <col min="12558" max="12558" width="13" style="4" customWidth="1"/>
    <col min="12559" max="12559" width="2.41015625" style="4" customWidth="1"/>
    <col min="12560" max="12561" width="11.41015625" style="4"/>
    <col min="12562" max="12562" width="4.41015625" style="4" customWidth="1"/>
    <col min="12563" max="12800" width="11.41015625" style="4"/>
    <col min="12801" max="12801" width="19.5859375" style="4" customWidth="1"/>
    <col min="12802" max="12803" width="10.703125" style="4" customWidth="1"/>
    <col min="12804" max="12804" width="9.5859375" style="4" customWidth="1"/>
    <col min="12805" max="12805" width="10.5859375" style="4" customWidth="1"/>
    <col min="12806" max="12806" width="6" style="4" bestFit="1" customWidth="1"/>
    <col min="12807" max="12807" width="13.41015625" style="4" bestFit="1" customWidth="1"/>
    <col min="12808" max="12808" width="17.41015625" style="4" bestFit="1" customWidth="1"/>
    <col min="12809" max="12809" width="16.703125" style="4" bestFit="1" customWidth="1"/>
    <col min="12810" max="12810" width="6.87890625" style="4" customWidth="1"/>
    <col min="12811" max="12811" width="6.41015625" style="4" customWidth="1"/>
    <col min="12812" max="12812" width="2.29296875" style="4" customWidth="1"/>
    <col min="12813" max="12813" width="12.87890625" style="4" customWidth="1"/>
    <col min="12814" max="12814" width="13" style="4" customWidth="1"/>
    <col min="12815" max="12815" width="2.41015625" style="4" customWidth="1"/>
    <col min="12816" max="12817" width="11.41015625" style="4"/>
    <col min="12818" max="12818" width="4.41015625" style="4" customWidth="1"/>
    <col min="12819" max="13056" width="11.41015625" style="4"/>
    <col min="13057" max="13057" width="19.5859375" style="4" customWidth="1"/>
    <col min="13058" max="13059" width="10.703125" style="4" customWidth="1"/>
    <col min="13060" max="13060" width="9.5859375" style="4" customWidth="1"/>
    <col min="13061" max="13061" width="10.5859375" style="4" customWidth="1"/>
    <col min="13062" max="13062" width="6" style="4" bestFit="1" customWidth="1"/>
    <col min="13063" max="13063" width="13.41015625" style="4" bestFit="1" customWidth="1"/>
    <col min="13064" max="13064" width="17.41015625" style="4" bestFit="1" customWidth="1"/>
    <col min="13065" max="13065" width="16.703125" style="4" bestFit="1" customWidth="1"/>
    <col min="13066" max="13066" width="6.87890625" style="4" customWidth="1"/>
    <col min="13067" max="13067" width="6.41015625" style="4" customWidth="1"/>
    <col min="13068" max="13068" width="2.29296875" style="4" customWidth="1"/>
    <col min="13069" max="13069" width="12.87890625" style="4" customWidth="1"/>
    <col min="13070" max="13070" width="13" style="4" customWidth="1"/>
    <col min="13071" max="13071" width="2.41015625" style="4" customWidth="1"/>
    <col min="13072" max="13073" width="11.41015625" style="4"/>
    <col min="13074" max="13074" width="4.41015625" style="4" customWidth="1"/>
    <col min="13075" max="13312" width="11.41015625" style="4"/>
    <col min="13313" max="13313" width="19.5859375" style="4" customWidth="1"/>
    <col min="13314" max="13315" width="10.703125" style="4" customWidth="1"/>
    <col min="13316" max="13316" width="9.5859375" style="4" customWidth="1"/>
    <col min="13317" max="13317" width="10.5859375" style="4" customWidth="1"/>
    <col min="13318" max="13318" width="6" style="4" bestFit="1" customWidth="1"/>
    <col min="13319" max="13319" width="13.41015625" style="4" bestFit="1" customWidth="1"/>
    <col min="13320" max="13320" width="17.41015625" style="4" bestFit="1" customWidth="1"/>
    <col min="13321" max="13321" width="16.703125" style="4" bestFit="1" customWidth="1"/>
    <col min="13322" max="13322" width="6.87890625" style="4" customWidth="1"/>
    <col min="13323" max="13323" width="6.41015625" style="4" customWidth="1"/>
    <col min="13324" max="13324" width="2.29296875" style="4" customWidth="1"/>
    <col min="13325" max="13325" width="12.87890625" style="4" customWidth="1"/>
    <col min="13326" max="13326" width="13" style="4" customWidth="1"/>
    <col min="13327" max="13327" width="2.41015625" style="4" customWidth="1"/>
    <col min="13328" max="13329" width="11.41015625" style="4"/>
    <col min="13330" max="13330" width="4.41015625" style="4" customWidth="1"/>
    <col min="13331" max="13568" width="11.41015625" style="4"/>
    <col min="13569" max="13569" width="19.5859375" style="4" customWidth="1"/>
    <col min="13570" max="13571" width="10.703125" style="4" customWidth="1"/>
    <col min="13572" max="13572" width="9.5859375" style="4" customWidth="1"/>
    <col min="13573" max="13573" width="10.5859375" style="4" customWidth="1"/>
    <col min="13574" max="13574" width="6" style="4" bestFit="1" customWidth="1"/>
    <col min="13575" max="13575" width="13.41015625" style="4" bestFit="1" customWidth="1"/>
    <col min="13576" max="13576" width="17.41015625" style="4" bestFit="1" customWidth="1"/>
    <col min="13577" max="13577" width="16.703125" style="4" bestFit="1" customWidth="1"/>
    <col min="13578" max="13578" width="6.87890625" style="4" customWidth="1"/>
    <col min="13579" max="13579" width="6.41015625" style="4" customWidth="1"/>
    <col min="13580" max="13580" width="2.29296875" style="4" customWidth="1"/>
    <col min="13581" max="13581" width="12.87890625" style="4" customWidth="1"/>
    <col min="13582" max="13582" width="13" style="4" customWidth="1"/>
    <col min="13583" max="13583" width="2.41015625" style="4" customWidth="1"/>
    <col min="13584" max="13585" width="11.41015625" style="4"/>
    <col min="13586" max="13586" width="4.41015625" style="4" customWidth="1"/>
    <col min="13587" max="13824" width="11.41015625" style="4"/>
    <col min="13825" max="13825" width="19.5859375" style="4" customWidth="1"/>
    <col min="13826" max="13827" width="10.703125" style="4" customWidth="1"/>
    <col min="13828" max="13828" width="9.5859375" style="4" customWidth="1"/>
    <col min="13829" max="13829" width="10.5859375" style="4" customWidth="1"/>
    <col min="13830" max="13830" width="6" style="4" bestFit="1" customWidth="1"/>
    <col min="13831" max="13831" width="13.41015625" style="4" bestFit="1" customWidth="1"/>
    <col min="13832" max="13832" width="17.41015625" style="4" bestFit="1" customWidth="1"/>
    <col min="13833" max="13833" width="16.703125" style="4" bestFit="1" customWidth="1"/>
    <col min="13834" max="13834" width="6.87890625" style="4" customWidth="1"/>
    <col min="13835" max="13835" width="6.41015625" style="4" customWidth="1"/>
    <col min="13836" max="13836" width="2.29296875" style="4" customWidth="1"/>
    <col min="13837" max="13837" width="12.87890625" style="4" customWidth="1"/>
    <col min="13838" max="13838" width="13" style="4" customWidth="1"/>
    <col min="13839" max="13839" width="2.41015625" style="4" customWidth="1"/>
    <col min="13840" max="13841" width="11.41015625" style="4"/>
    <col min="13842" max="13842" width="4.41015625" style="4" customWidth="1"/>
    <col min="13843" max="14080" width="11.41015625" style="4"/>
    <col min="14081" max="14081" width="19.5859375" style="4" customWidth="1"/>
    <col min="14082" max="14083" width="10.703125" style="4" customWidth="1"/>
    <col min="14084" max="14084" width="9.5859375" style="4" customWidth="1"/>
    <col min="14085" max="14085" width="10.5859375" style="4" customWidth="1"/>
    <col min="14086" max="14086" width="6" style="4" bestFit="1" customWidth="1"/>
    <col min="14087" max="14087" width="13.41015625" style="4" bestFit="1" customWidth="1"/>
    <col min="14088" max="14088" width="17.41015625" style="4" bestFit="1" customWidth="1"/>
    <col min="14089" max="14089" width="16.703125" style="4" bestFit="1" customWidth="1"/>
    <col min="14090" max="14090" width="6.87890625" style="4" customWidth="1"/>
    <col min="14091" max="14091" width="6.41015625" style="4" customWidth="1"/>
    <col min="14092" max="14092" width="2.29296875" style="4" customWidth="1"/>
    <col min="14093" max="14093" width="12.87890625" style="4" customWidth="1"/>
    <col min="14094" max="14094" width="13" style="4" customWidth="1"/>
    <col min="14095" max="14095" width="2.41015625" style="4" customWidth="1"/>
    <col min="14096" max="14097" width="11.41015625" style="4"/>
    <col min="14098" max="14098" width="4.41015625" style="4" customWidth="1"/>
    <col min="14099" max="14336" width="11.41015625" style="4"/>
    <col min="14337" max="14337" width="19.5859375" style="4" customWidth="1"/>
    <col min="14338" max="14339" width="10.703125" style="4" customWidth="1"/>
    <col min="14340" max="14340" width="9.5859375" style="4" customWidth="1"/>
    <col min="14341" max="14341" width="10.5859375" style="4" customWidth="1"/>
    <col min="14342" max="14342" width="6" style="4" bestFit="1" customWidth="1"/>
    <col min="14343" max="14343" width="13.41015625" style="4" bestFit="1" customWidth="1"/>
    <col min="14344" max="14344" width="17.41015625" style="4" bestFit="1" customWidth="1"/>
    <col min="14345" max="14345" width="16.703125" style="4" bestFit="1" customWidth="1"/>
    <col min="14346" max="14346" width="6.87890625" style="4" customWidth="1"/>
    <col min="14347" max="14347" width="6.41015625" style="4" customWidth="1"/>
    <col min="14348" max="14348" width="2.29296875" style="4" customWidth="1"/>
    <col min="14349" max="14349" width="12.87890625" style="4" customWidth="1"/>
    <col min="14350" max="14350" width="13" style="4" customWidth="1"/>
    <col min="14351" max="14351" width="2.41015625" style="4" customWidth="1"/>
    <col min="14352" max="14353" width="11.41015625" style="4"/>
    <col min="14354" max="14354" width="4.41015625" style="4" customWidth="1"/>
    <col min="14355" max="14592" width="11.41015625" style="4"/>
    <col min="14593" max="14593" width="19.5859375" style="4" customWidth="1"/>
    <col min="14594" max="14595" width="10.703125" style="4" customWidth="1"/>
    <col min="14596" max="14596" width="9.5859375" style="4" customWidth="1"/>
    <col min="14597" max="14597" width="10.5859375" style="4" customWidth="1"/>
    <col min="14598" max="14598" width="6" style="4" bestFit="1" customWidth="1"/>
    <col min="14599" max="14599" width="13.41015625" style="4" bestFit="1" customWidth="1"/>
    <col min="14600" max="14600" width="17.41015625" style="4" bestFit="1" customWidth="1"/>
    <col min="14601" max="14601" width="16.703125" style="4" bestFit="1" customWidth="1"/>
    <col min="14602" max="14602" width="6.87890625" style="4" customWidth="1"/>
    <col min="14603" max="14603" width="6.41015625" style="4" customWidth="1"/>
    <col min="14604" max="14604" width="2.29296875" style="4" customWidth="1"/>
    <col min="14605" max="14605" width="12.87890625" style="4" customWidth="1"/>
    <col min="14606" max="14606" width="13" style="4" customWidth="1"/>
    <col min="14607" max="14607" width="2.41015625" style="4" customWidth="1"/>
    <col min="14608" max="14609" width="11.41015625" style="4"/>
    <col min="14610" max="14610" width="4.41015625" style="4" customWidth="1"/>
    <col min="14611" max="14848" width="11.41015625" style="4"/>
    <col min="14849" max="14849" width="19.5859375" style="4" customWidth="1"/>
    <col min="14850" max="14851" width="10.703125" style="4" customWidth="1"/>
    <col min="14852" max="14852" width="9.5859375" style="4" customWidth="1"/>
    <col min="14853" max="14853" width="10.5859375" style="4" customWidth="1"/>
    <col min="14854" max="14854" width="6" style="4" bestFit="1" customWidth="1"/>
    <col min="14855" max="14855" width="13.41015625" style="4" bestFit="1" customWidth="1"/>
    <col min="14856" max="14856" width="17.41015625" style="4" bestFit="1" customWidth="1"/>
    <col min="14857" max="14857" width="16.703125" style="4" bestFit="1" customWidth="1"/>
    <col min="14858" max="14858" width="6.87890625" style="4" customWidth="1"/>
    <col min="14859" max="14859" width="6.41015625" style="4" customWidth="1"/>
    <col min="14860" max="14860" width="2.29296875" style="4" customWidth="1"/>
    <col min="14861" max="14861" width="12.87890625" style="4" customWidth="1"/>
    <col min="14862" max="14862" width="13" style="4" customWidth="1"/>
    <col min="14863" max="14863" width="2.41015625" style="4" customWidth="1"/>
    <col min="14864" max="14865" width="11.41015625" style="4"/>
    <col min="14866" max="14866" width="4.41015625" style="4" customWidth="1"/>
    <col min="14867" max="15104" width="11.41015625" style="4"/>
    <col min="15105" max="15105" width="19.5859375" style="4" customWidth="1"/>
    <col min="15106" max="15107" width="10.703125" style="4" customWidth="1"/>
    <col min="15108" max="15108" width="9.5859375" style="4" customWidth="1"/>
    <col min="15109" max="15109" width="10.5859375" style="4" customWidth="1"/>
    <col min="15110" max="15110" width="6" style="4" bestFit="1" customWidth="1"/>
    <col min="15111" max="15111" width="13.41015625" style="4" bestFit="1" customWidth="1"/>
    <col min="15112" max="15112" width="17.41015625" style="4" bestFit="1" customWidth="1"/>
    <col min="15113" max="15113" width="16.703125" style="4" bestFit="1" customWidth="1"/>
    <col min="15114" max="15114" width="6.87890625" style="4" customWidth="1"/>
    <col min="15115" max="15115" width="6.41015625" style="4" customWidth="1"/>
    <col min="15116" max="15116" width="2.29296875" style="4" customWidth="1"/>
    <col min="15117" max="15117" width="12.87890625" style="4" customWidth="1"/>
    <col min="15118" max="15118" width="13" style="4" customWidth="1"/>
    <col min="15119" max="15119" width="2.41015625" style="4" customWidth="1"/>
    <col min="15120" max="15121" width="11.41015625" style="4"/>
    <col min="15122" max="15122" width="4.41015625" style="4" customWidth="1"/>
    <col min="15123" max="15360" width="11.41015625" style="4"/>
    <col min="15361" max="15361" width="19.5859375" style="4" customWidth="1"/>
    <col min="15362" max="15363" width="10.703125" style="4" customWidth="1"/>
    <col min="15364" max="15364" width="9.5859375" style="4" customWidth="1"/>
    <col min="15365" max="15365" width="10.5859375" style="4" customWidth="1"/>
    <col min="15366" max="15366" width="6" style="4" bestFit="1" customWidth="1"/>
    <col min="15367" max="15367" width="13.41015625" style="4" bestFit="1" customWidth="1"/>
    <col min="15368" max="15368" width="17.41015625" style="4" bestFit="1" customWidth="1"/>
    <col min="15369" max="15369" width="16.703125" style="4" bestFit="1" customWidth="1"/>
    <col min="15370" max="15370" width="6.87890625" style="4" customWidth="1"/>
    <col min="15371" max="15371" width="6.41015625" style="4" customWidth="1"/>
    <col min="15372" max="15372" width="2.29296875" style="4" customWidth="1"/>
    <col min="15373" max="15373" width="12.87890625" style="4" customWidth="1"/>
    <col min="15374" max="15374" width="13" style="4" customWidth="1"/>
    <col min="15375" max="15375" width="2.41015625" style="4" customWidth="1"/>
    <col min="15376" max="15377" width="11.41015625" style="4"/>
    <col min="15378" max="15378" width="4.41015625" style="4" customWidth="1"/>
    <col min="15379" max="15616" width="11.41015625" style="4"/>
    <col min="15617" max="15617" width="19.5859375" style="4" customWidth="1"/>
    <col min="15618" max="15619" width="10.703125" style="4" customWidth="1"/>
    <col min="15620" max="15620" width="9.5859375" style="4" customWidth="1"/>
    <col min="15621" max="15621" width="10.5859375" style="4" customWidth="1"/>
    <col min="15622" max="15622" width="6" style="4" bestFit="1" customWidth="1"/>
    <col min="15623" max="15623" width="13.41015625" style="4" bestFit="1" customWidth="1"/>
    <col min="15624" max="15624" width="17.41015625" style="4" bestFit="1" customWidth="1"/>
    <col min="15625" max="15625" width="16.703125" style="4" bestFit="1" customWidth="1"/>
    <col min="15626" max="15626" width="6.87890625" style="4" customWidth="1"/>
    <col min="15627" max="15627" width="6.41015625" style="4" customWidth="1"/>
    <col min="15628" max="15628" width="2.29296875" style="4" customWidth="1"/>
    <col min="15629" max="15629" width="12.87890625" style="4" customWidth="1"/>
    <col min="15630" max="15630" width="13" style="4" customWidth="1"/>
    <col min="15631" max="15631" width="2.41015625" style="4" customWidth="1"/>
    <col min="15632" max="15633" width="11.41015625" style="4"/>
    <col min="15634" max="15634" width="4.41015625" style="4" customWidth="1"/>
    <col min="15635" max="15872" width="11.41015625" style="4"/>
    <col min="15873" max="15873" width="19.5859375" style="4" customWidth="1"/>
    <col min="15874" max="15875" width="10.703125" style="4" customWidth="1"/>
    <col min="15876" max="15876" width="9.5859375" style="4" customWidth="1"/>
    <col min="15877" max="15877" width="10.5859375" style="4" customWidth="1"/>
    <col min="15878" max="15878" width="6" style="4" bestFit="1" customWidth="1"/>
    <col min="15879" max="15879" width="13.41015625" style="4" bestFit="1" customWidth="1"/>
    <col min="15880" max="15880" width="17.41015625" style="4" bestFit="1" customWidth="1"/>
    <col min="15881" max="15881" width="16.703125" style="4" bestFit="1" customWidth="1"/>
    <col min="15882" max="15882" width="6.87890625" style="4" customWidth="1"/>
    <col min="15883" max="15883" width="6.41015625" style="4" customWidth="1"/>
    <col min="15884" max="15884" width="2.29296875" style="4" customWidth="1"/>
    <col min="15885" max="15885" width="12.87890625" style="4" customWidth="1"/>
    <col min="15886" max="15886" width="13" style="4" customWidth="1"/>
    <col min="15887" max="15887" width="2.41015625" style="4" customWidth="1"/>
    <col min="15888" max="15889" width="11.41015625" style="4"/>
    <col min="15890" max="15890" width="4.41015625" style="4" customWidth="1"/>
    <col min="15891" max="16128" width="11.41015625" style="4"/>
    <col min="16129" max="16129" width="19.5859375" style="4" customWidth="1"/>
    <col min="16130" max="16131" width="10.703125" style="4" customWidth="1"/>
    <col min="16132" max="16132" width="9.5859375" style="4" customWidth="1"/>
    <col min="16133" max="16133" width="10.5859375" style="4" customWidth="1"/>
    <col min="16134" max="16134" width="6" style="4" bestFit="1" customWidth="1"/>
    <col min="16135" max="16135" width="13.41015625" style="4" bestFit="1" customWidth="1"/>
    <col min="16136" max="16136" width="17.41015625" style="4" bestFit="1" customWidth="1"/>
    <col min="16137" max="16137" width="16.703125" style="4" bestFit="1" customWidth="1"/>
    <col min="16138" max="16138" width="6.87890625" style="4" customWidth="1"/>
    <col min="16139" max="16139" width="6.41015625" style="4" customWidth="1"/>
    <col min="16140" max="16140" width="2.29296875" style="4" customWidth="1"/>
    <col min="16141" max="16141" width="12.87890625" style="4" customWidth="1"/>
    <col min="16142" max="16142" width="13" style="4" customWidth="1"/>
    <col min="16143" max="16143" width="2.41015625" style="4" customWidth="1"/>
    <col min="16144" max="16145" width="11.41015625" style="4"/>
    <col min="16146" max="16146" width="4.41015625" style="4" customWidth="1"/>
    <col min="16147" max="16384" width="11.41015625" style="4"/>
  </cols>
  <sheetData>
    <row r="1" spans="1:23" ht="12.75" customHeight="1" x14ac:dyDescent="0.45">
      <c r="A1" s="34" t="s">
        <v>140</v>
      </c>
      <c r="I1" s="35" t="s">
        <v>141</v>
      </c>
      <c r="M1" s="4"/>
      <c r="N1" s="4"/>
    </row>
    <row r="2" spans="1:23" ht="15.35" x14ac:dyDescent="0.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45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45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3" t="s">
        <v>149</v>
      </c>
      <c r="Q4" s="154"/>
    </row>
    <row r="5" spans="1:23" ht="15.35" x14ac:dyDescent="0.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 t="e">
        <f>J6/H6</f>
        <v>#DIV/0!</v>
      </c>
      <c r="M5" s="9" t="s">
        <v>153</v>
      </c>
      <c r="N5" s="126">
        <f>MAX(E11:F17)</f>
        <v>0</v>
      </c>
      <c r="P5" s="155" t="s">
        <v>154</v>
      </c>
      <c r="Q5" s="156"/>
    </row>
    <row r="6" spans="1:23" ht="15.35" x14ac:dyDescent="0.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COUNTA(C11:C17)</f>
        <v>0</v>
      </c>
      <c r="I6" s="40" t="s">
        <v>157</v>
      </c>
      <c r="J6" s="120">
        <f>COUNT(K11:K140)</f>
        <v>0</v>
      </c>
      <c r="N6" s="4"/>
      <c r="P6" s="128">
        <v>0</v>
      </c>
      <c r="Q6" s="128">
        <v>8</v>
      </c>
    </row>
    <row r="7" spans="1:23" ht="15.35" x14ac:dyDescent="0.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45">
      <c r="A8" s="34" t="s">
        <v>159</v>
      </c>
      <c r="M8" s="34" t="s">
        <v>160</v>
      </c>
      <c r="N8" s="4"/>
    </row>
    <row r="9" spans="1:23" ht="15.35" x14ac:dyDescent="0.5">
      <c r="A9" s="157" t="s">
        <v>161</v>
      </c>
      <c r="B9" s="157"/>
      <c r="C9" s="158" t="s">
        <v>162</v>
      </c>
      <c r="D9" s="159"/>
      <c r="E9" s="157" t="str">
        <f>A2</f>
        <v>Density_g/cm3</v>
      </c>
      <c r="F9" s="157"/>
      <c r="I9" s="15"/>
      <c r="M9" s="157" t="s">
        <v>163</v>
      </c>
      <c r="N9" s="157"/>
      <c r="P9" s="157" t="s">
        <v>164</v>
      </c>
      <c r="Q9" s="157"/>
    </row>
    <row r="10" spans="1:23" ht="15.35" x14ac:dyDescent="0.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ht="15.35" x14ac:dyDescent="0.5">
      <c r="A11" s="117"/>
      <c r="B11" s="117"/>
      <c r="C11" s="132"/>
      <c r="D11" s="117"/>
      <c r="E11" s="43">
        <f>MAX(B11,D11)</f>
        <v>0</v>
      </c>
      <c r="F11" s="43">
        <f>MIN(B11,D11)</f>
        <v>0</v>
      </c>
      <c r="G11" s="44" t="e">
        <f>(2*(E11-F11))/(E11+F11)</f>
        <v>#DIV/0!</v>
      </c>
      <c r="H11" s="43">
        <f>SQRT(POWER($F$5,2)*POWER(F11,2)+POWER($F$6,2))</f>
        <v>0.03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:Q12" si="0">SQRT(POWER($F$5,2)*POWER(P11,2)+POWER($F$6,2))</f>
        <v>0.03</v>
      </c>
    </row>
    <row r="12" spans="1:23" ht="15.35" x14ac:dyDescent="0.5">
      <c r="A12" s="117"/>
      <c r="B12" s="117"/>
      <c r="C12" s="132"/>
      <c r="D12" s="117"/>
      <c r="E12" s="43">
        <f t="shared" ref="E12:E13" si="1">MAX(B12,D12)</f>
        <v>0</v>
      </c>
      <c r="F12" s="43">
        <f t="shared" ref="F12:F13" si="2">MIN(B12,D12)</f>
        <v>0</v>
      </c>
      <c r="G12" s="44" t="e">
        <f t="shared" ref="G12:G13" si="3">(2*(E12-F12))/(E12+F12)</f>
        <v>#DIV/0!</v>
      </c>
      <c r="H12" s="43">
        <f t="shared" ref="H12:H13" si="4">SQRT(POWER($F$5,2)*POWER(F12,2)+POWER($F$6,2))</f>
        <v>0.03</v>
      </c>
      <c r="I12" s="45" t="str">
        <f t="shared" ref="I12:I13" si="5">IF(E12&gt;H12,1,"")</f>
        <v/>
      </c>
      <c r="J12" s="43" t="str">
        <f t="shared" ref="J12:J13" si="6">IF(E12&gt;H12,F12,"")</f>
        <v/>
      </c>
      <c r="K12" s="43" t="str">
        <f t="shared" ref="K12:K13" si="7">IF(E12&gt;H12,E12,"")</f>
        <v/>
      </c>
      <c r="M12" s="43"/>
      <c r="N12" s="43"/>
      <c r="P12" s="46">
        <v>0.1</v>
      </c>
      <c r="Q12" s="43">
        <f t="shared" si="0"/>
        <v>0.11498260738042082</v>
      </c>
    </row>
    <row r="13" spans="1:23" ht="15.35" x14ac:dyDescent="0.5">
      <c r="A13" s="117"/>
      <c r="B13" s="117"/>
      <c r="C13" s="132"/>
      <c r="D13" s="117"/>
      <c r="E13" s="43">
        <f t="shared" si="1"/>
        <v>0</v>
      </c>
      <c r="F13" s="43">
        <f t="shared" si="2"/>
        <v>0</v>
      </c>
      <c r="G13" s="44" t="e">
        <f t="shared" si="3"/>
        <v>#DIV/0!</v>
      </c>
      <c r="H13" s="43">
        <f t="shared" si="4"/>
        <v>0.03</v>
      </c>
      <c r="I13" s="45" t="str">
        <f t="shared" si="5"/>
        <v/>
      </c>
      <c r="J13" s="43" t="str">
        <f t="shared" si="6"/>
        <v/>
      </c>
      <c r="K13" s="43" t="str">
        <f t="shared" si="7"/>
        <v/>
      </c>
      <c r="M13" s="43"/>
      <c r="N13" s="43"/>
      <c r="P13" s="46">
        <v>0.2</v>
      </c>
      <c r="Q13" s="43">
        <f t="shared" ref="Q13:Q18" si="8">SQRT(POWER($F$5,2)*POWER(P13,2)+POWER($F$6,2))</f>
        <v>0.22401785643113367</v>
      </c>
    </row>
    <row r="14" spans="1:23" ht="15.35" x14ac:dyDescent="0.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0.3</v>
      </c>
      <c r="Q14" s="43">
        <f t="shared" si="8"/>
        <v>0.33434862045475827</v>
      </c>
    </row>
    <row r="15" spans="1:23" ht="15.35" x14ac:dyDescent="0.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0.4</v>
      </c>
      <c r="Q15" s="43">
        <f t="shared" si="8"/>
        <v>0.44501235937892791</v>
      </c>
    </row>
    <row r="16" spans="1:23" ht="15.35" x14ac:dyDescent="0.5">
      <c r="A16"/>
      <c r="B16"/>
      <c r="C16"/>
      <c r="D16"/>
      <c r="E16"/>
      <c r="F16"/>
      <c r="G16"/>
      <c r="H16"/>
      <c r="I16"/>
      <c r="J16"/>
      <c r="M16" s="43"/>
      <c r="N16" s="43"/>
      <c r="P16" s="46">
        <v>0.5</v>
      </c>
      <c r="Q16" s="43">
        <f t="shared" si="8"/>
        <v>0.55581021940946718</v>
      </c>
    </row>
    <row r="17" spans="1:17" ht="15.35" x14ac:dyDescent="0.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0.6</v>
      </c>
      <c r="Q17" s="43">
        <f t="shared" si="8"/>
        <v>0.66667533327700079</v>
      </c>
    </row>
    <row r="18" spans="1:17" ht="15.35" x14ac:dyDescent="0.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0.7</v>
      </c>
      <c r="Q18" s="43">
        <f t="shared" si="8"/>
        <v>0.77757893489985963</v>
      </c>
    </row>
    <row r="19" spans="1:17" ht="15.35" x14ac:dyDescent="0.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0.8</v>
      </c>
      <c r="Q19" s="43">
        <f t="shared" ref="Q19:Q21" si="9">SQRT(POWER($F$5,2)*POWER(P19,2)+POWER($F$6,2))</f>
        <v>0.88850661224326311</v>
      </c>
    </row>
    <row r="20" spans="1:17" ht="15.35" x14ac:dyDescent="0.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0.9</v>
      </c>
      <c r="Q20" s="43">
        <f t="shared" si="9"/>
        <v>0.99945034894185725</v>
      </c>
    </row>
    <row r="21" spans="1:17" ht="15.35" x14ac:dyDescent="0.5">
      <c r="A21"/>
      <c r="B21"/>
      <c r="C21"/>
      <c r="D21"/>
      <c r="E21"/>
      <c r="F21"/>
      <c r="G21"/>
      <c r="H21"/>
      <c r="I21"/>
      <c r="J21"/>
      <c r="K21"/>
      <c r="M21" s="43"/>
      <c r="N21" s="43"/>
      <c r="P21" s="46">
        <v>1</v>
      </c>
      <c r="Q21" s="43">
        <f t="shared" si="9"/>
        <v>1.110405331399305</v>
      </c>
    </row>
    <row r="22" spans="1:17" ht="15.35" x14ac:dyDescent="0.5">
      <c r="A22"/>
      <c r="B22"/>
      <c r="C22"/>
      <c r="D22"/>
      <c r="E22"/>
      <c r="F22"/>
      <c r="G22"/>
      <c r="H22"/>
      <c r="I22"/>
      <c r="J22"/>
      <c r="K22"/>
    </row>
    <row r="23" spans="1:17" ht="15.35" x14ac:dyDescent="0.5">
      <c r="A23"/>
      <c r="B23"/>
      <c r="C23"/>
      <c r="D23"/>
      <c r="E23"/>
      <c r="F23"/>
      <c r="G23"/>
      <c r="H23"/>
      <c r="I23"/>
      <c r="J23"/>
      <c r="K23"/>
    </row>
    <row r="24" spans="1:17" ht="15.35" x14ac:dyDescent="0.5">
      <c r="A24"/>
      <c r="B24"/>
      <c r="C24"/>
      <c r="D24"/>
      <c r="E24"/>
      <c r="F24"/>
      <c r="G24"/>
      <c r="H24"/>
      <c r="I24"/>
      <c r="J24"/>
      <c r="K24"/>
    </row>
    <row r="25" spans="1:17" ht="15.35" x14ac:dyDescent="0.5">
      <c r="A25"/>
      <c r="B25"/>
      <c r="C25"/>
      <c r="D25"/>
      <c r="E25"/>
      <c r="F25"/>
      <c r="G25"/>
      <c r="H25"/>
      <c r="I25"/>
      <c r="J25"/>
      <c r="K25"/>
    </row>
    <row r="26" spans="1:17" ht="15.35" x14ac:dyDescent="0.5">
      <c r="A26"/>
      <c r="B26"/>
      <c r="C26"/>
      <c r="D26"/>
      <c r="E26"/>
      <c r="F26"/>
      <c r="G26"/>
      <c r="H26"/>
      <c r="I26"/>
      <c r="J26"/>
      <c r="K26"/>
    </row>
    <row r="27" spans="1:17" ht="15.35" x14ac:dyDescent="0.5">
      <c r="A27"/>
      <c r="B27"/>
      <c r="C27"/>
      <c r="D27"/>
      <c r="E27"/>
      <c r="F27"/>
      <c r="G27"/>
      <c r="H27"/>
      <c r="I27"/>
      <c r="J27"/>
      <c r="K27"/>
    </row>
  </sheetData>
  <protectedRanges>
    <protectedRange sqref="A17 A19 A21 A14:A15" name="Rango1_1_1_1"/>
    <protectedRange sqref="A16 A18 A20" name="Rango1_1_1_1_1"/>
    <protectedRange sqref="C17 C19 C21 C14:C15" name="Rango1_1_1_1_4"/>
    <protectedRange sqref="C16 C18 C20" name="Rango1_1_1_1_1_6"/>
    <protectedRange sqref="A11:D13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4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39"/>
  <sheetViews>
    <sheetView showGridLines="0" zoomScale="80" zoomScaleNormal="80" workbookViewId="0">
      <selection activeCell="F30" sqref="F30"/>
    </sheetView>
  </sheetViews>
  <sheetFormatPr baseColWidth="10" defaultColWidth="8.1171875" defaultRowHeight="12.7" x14ac:dyDescent="0.4"/>
  <cols>
    <col min="1" max="1" width="2.41015625" style="50" customWidth="1"/>
    <col min="2" max="2" width="22.1171875" style="52" bestFit="1" customWidth="1"/>
    <col min="3" max="3" width="23.703125" style="52" customWidth="1"/>
    <col min="4" max="6" width="8.1171875" style="50"/>
    <col min="7" max="7" width="6.29296875" style="50" customWidth="1"/>
    <col min="8" max="8" width="10.41015625" style="50" customWidth="1"/>
    <col min="9" max="9" width="11.41015625" style="50" customWidth="1"/>
    <col min="10" max="10" width="6.41015625" style="50" customWidth="1"/>
    <col min="11" max="12" width="8.1171875" style="50"/>
    <col min="13" max="13" width="4.1171875" style="50" customWidth="1"/>
    <col min="14" max="14" width="9.703125" style="50" bestFit="1" customWidth="1"/>
    <col min="15" max="16384" width="8.1171875" style="50"/>
  </cols>
  <sheetData>
    <row r="2" spans="1:16" x14ac:dyDescent="0.4">
      <c r="B2" s="51" t="s">
        <v>194</v>
      </c>
      <c r="C2" s="80" t="s">
        <v>198</v>
      </c>
    </row>
    <row r="3" spans="1:16" x14ac:dyDescent="0.4">
      <c r="B3" s="53" t="s">
        <v>169</v>
      </c>
      <c r="C3" s="53" t="s">
        <v>170</v>
      </c>
      <c r="E3" s="54" t="s">
        <v>178</v>
      </c>
      <c r="F3" s="54"/>
      <c r="K3" s="160" t="s">
        <v>179</v>
      </c>
      <c r="L3" s="160"/>
      <c r="O3" s="53" t="s">
        <v>169</v>
      </c>
      <c r="P3" s="53" t="s">
        <v>170</v>
      </c>
    </row>
    <row r="4" spans="1:16" x14ac:dyDescent="0.4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x14ac:dyDescent="0.4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x14ac:dyDescent="0.4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4.35" x14ac:dyDescent="0.4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4.35" x14ac:dyDescent="0.4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4.35" x14ac:dyDescent="0.4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4.35" x14ac:dyDescent="0.4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4.35" x14ac:dyDescent="0.4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4.7" x14ac:dyDescent="0.4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4.35" x14ac:dyDescent="0.4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4.35" x14ac:dyDescent="0.4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4.35" x14ac:dyDescent="0.4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4.35" x14ac:dyDescent="0.4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4.35" x14ac:dyDescent="0.4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4.35" x14ac:dyDescent="0.4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4.35" x14ac:dyDescent="0.4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4.35" x14ac:dyDescent="0.4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4.35" x14ac:dyDescent="0.4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4.35" x14ac:dyDescent="0.4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4.35" x14ac:dyDescent="0.4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4.35" x14ac:dyDescent="0.4">
      <c r="A24" s="52"/>
      <c r="B24" s="63"/>
      <c r="C24" s="63"/>
      <c r="E24" s="75" t="e">
        <f t="shared" si="1"/>
        <v>#DIV/0!</v>
      </c>
    </row>
    <row r="25" spans="1:10" ht="14.35" x14ac:dyDescent="0.4">
      <c r="A25" s="52"/>
      <c r="B25" s="63"/>
      <c r="C25" s="63"/>
      <c r="E25" s="75" t="e">
        <f t="shared" si="1"/>
        <v>#DIV/0!</v>
      </c>
    </row>
    <row r="26" spans="1:10" ht="14.35" x14ac:dyDescent="0.4">
      <c r="A26" s="52"/>
      <c r="B26" s="63"/>
      <c r="C26" s="63"/>
      <c r="E26" s="75" t="e">
        <f t="shared" si="1"/>
        <v>#DIV/0!</v>
      </c>
    </row>
    <row r="27" spans="1:10" ht="14.35" x14ac:dyDescent="0.4">
      <c r="A27" s="52"/>
      <c r="B27" s="63"/>
      <c r="C27" s="63"/>
      <c r="E27" s="75" t="e">
        <f t="shared" si="1"/>
        <v>#DIV/0!</v>
      </c>
    </row>
    <row r="28" spans="1:10" ht="14.35" x14ac:dyDescent="0.4">
      <c r="A28" s="52"/>
      <c r="B28" s="63"/>
      <c r="C28" s="63"/>
      <c r="E28" s="75" t="e">
        <f t="shared" si="1"/>
        <v>#DIV/0!</v>
      </c>
      <c r="H28" s="76"/>
    </row>
    <row r="29" spans="1:10" ht="14.35" x14ac:dyDescent="0.4">
      <c r="A29" s="52"/>
      <c r="B29" s="63"/>
      <c r="C29" s="63"/>
      <c r="E29" s="75" t="e">
        <f t="shared" si="1"/>
        <v>#DIV/0!</v>
      </c>
    </row>
    <row r="30" spans="1:10" ht="14.35" x14ac:dyDescent="0.4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4.35" x14ac:dyDescent="0.4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4.35" x14ac:dyDescent="0.4">
      <c r="A32" s="52"/>
      <c r="B32" s="63"/>
      <c r="C32" s="63"/>
      <c r="E32" s="75" t="e">
        <f t="shared" si="1"/>
        <v>#DIV/0!</v>
      </c>
    </row>
    <row r="33" spans="1:8" ht="14.35" x14ac:dyDescent="0.4">
      <c r="A33" s="52"/>
      <c r="B33" s="63"/>
      <c r="C33" s="63"/>
      <c r="E33" s="75" t="e">
        <f t="shared" si="1"/>
        <v>#DIV/0!</v>
      </c>
      <c r="H33" s="79"/>
    </row>
    <row r="34" spans="1:8" ht="14.35" x14ac:dyDescent="0.4">
      <c r="A34" s="52"/>
      <c r="B34" s="63"/>
      <c r="C34" s="63"/>
      <c r="E34" s="75" t="e">
        <f t="shared" si="1"/>
        <v>#DIV/0!</v>
      </c>
    </row>
    <row r="35" spans="1:8" ht="14.35" x14ac:dyDescent="0.4">
      <c r="A35" s="52"/>
      <c r="B35" s="63"/>
      <c r="C35" s="63"/>
      <c r="E35" s="75" t="e">
        <f t="shared" si="1"/>
        <v>#DIV/0!</v>
      </c>
    </row>
    <row r="36" spans="1:8" ht="14.35" x14ac:dyDescent="0.4">
      <c r="A36" s="52"/>
      <c r="B36" s="63"/>
      <c r="C36" s="63"/>
      <c r="E36" s="75" t="e">
        <f t="shared" si="1"/>
        <v>#DIV/0!</v>
      </c>
    </row>
    <row r="37" spans="1:8" ht="14.35" x14ac:dyDescent="0.4">
      <c r="A37" s="52"/>
      <c r="B37" s="63"/>
      <c r="C37" s="63"/>
      <c r="E37" s="75" t="e">
        <f t="shared" si="1"/>
        <v>#DIV/0!</v>
      </c>
    </row>
    <row r="38" spans="1:8" ht="14.35" x14ac:dyDescent="0.4">
      <c r="A38" s="52"/>
      <c r="B38" s="63"/>
      <c r="C38" s="63"/>
      <c r="E38" s="75" t="e">
        <f t="shared" si="1"/>
        <v>#DIV/0!</v>
      </c>
    </row>
    <row r="39" spans="1:8" ht="14.35" x14ac:dyDescent="0.4">
      <c r="A39" s="52"/>
      <c r="B39" s="63"/>
      <c r="C39" s="63"/>
      <c r="E39" s="75" t="e">
        <f t="shared" si="1"/>
        <v>#DIV/0!</v>
      </c>
    </row>
    <row r="40" spans="1:8" ht="14.35" x14ac:dyDescent="0.4">
      <c r="A40" s="52"/>
      <c r="B40" s="63"/>
      <c r="C40" s="63"/>
      <c r="E40" s="75" t="e">
        <f t="shared" si="1"/>
        <v>#DIV/0!</v>
      </c>
    </row>
    <row r="41" spans="1:8" ht="14.35" x14ac:dyDescent="0.4">
      <c r="A41" s="52"/>
      <c r="B41" s="63"/>
      <c r="C41" s="63"/>
      <c r="E41" s="75" t="e">
        <f t="shared" si="1"/>
        <v>#DIV/0!</v>
      </c>
    </row>
    <row r="42" spans="1:8" ht="14.35" x14ac:dyDescent="0.4">
      <c r="A42" s="52"/>
      <c r="B42" s="63"/>
      <c r="C42" s="63"/>
      <c r="E42" s="75" t="e">
        <f t="shared" si="1"/>
        <v>#DIV/0!</v>
      </c>
    </row>
    <row r="43" spans="1:8" ht="14.35" x14ac:dyDescent="0.4">
      <c r="A43" s="52"/>
      <c r="B43" s="63"/>
      <c r="C43" s="63"/>
      <c r="E43" s="75" t="e">
        <f t="shared" si="1"/>
        <v>#DIV/0!</v>
      </c>
    </row>
    <row r="44" spans="1:8" ht="14.35" x14ac:dyDescent="0.4">
      <c r="A44" s="52"/>
      <c r="B44" s="63"/>
      <c r="C44" s="63"/>
      <c r="E44" s="75" t="e">
        <f t="shared" si="1"/>
        <v>#DIV/0!</v>
      </c>
    </row>
    <row r="45" spans="1:8" ht="14.35" x14ac:dyDescent="0.4">
      <c r="B45" s="63"/>
      <c r="C45" s="63"/>
      <c r="E45" s="75" t="e">
        <f>(B45-C45)/((B45+C45)/2)</f>
        <v>#DIV/0!</v>
      </c>
    </row>
    <row r="46" spans="1:8" ht="14.35" x14ac:dyDescent="0.4">
      <c r="B46" s="63"/>
      <c r="C46" s="63"/>
      <c r="E46" s="75" t="e">
        <f>(B46-C46)/((B46+C46)/2)</f>
        <v>#DIV/0!</v>
      </c>
    </row>
    <row r="47" spans="1:8" ht="14.35" x14ac:dyDescent="0.4">
      <c r="B47" s="63"/>
      <c r="C47" s="63"/>
      <c r="E47" s="75" t="e">
        <f t="shared" si="1"/>
        <v>#DIV/0!</v>
      </c>
    </row>
    <row r="48" spans="1:8" ht="14.35" x14ac:dyDescent="0.4">
      <c r="B48" s="63"/>
      <c r="C48" s="63"/>
      <c r="E48" s="75" t="e">
        <f t="shared" si="1"/>
        <v>#DIV/0!</v>
      </c>
    </row>
    <row r="49" spans="2:5" ht="14.35" x14ac:dyDescent="0.4">
      <c r="B49" s="63"/>
      <c r="C49" s="63"/>
      <c r="E49" s="75" t="e">
        <f t="shared" si="1"/>
        <v>#DIV/0!</v>
      </c>
    </row>
    <row r="50" spans="2:5" ht="14.35" x14ac:dyDescent="0.4">
      <c r="B50" s="63"/>
      <c r="C50" s="63"/>
      <c r="E50" s="75" t="e">
        <f>(B50-C50)/((B50+C50)/2)</f>
        <v>#DIV/0!</v>
      </c>
    </row>
    <row r="51" spans="2:5" ht="14.35" x14ac:dyDescent="0.4">
      <c r="B51" s="63"/>
      <c r="C51" s="63"/>
      <c r="E51" s="75" t="e">
        <f t="shared" si="1"/>
        <v>#DIV/0!</v>
      </c>
    </row>
    <row r="52" spans="2:5" ht="14.35" x14ac:dyDescent="0.4">
      <c r="B52" s="63"/>
      <c r="C52" s="63"/>
      <c r="E52" s="75" t="e">
        <f t="shared" si="1"/>
        <v>#DIV/0!</v>
      </c>
    </row>
    <row r="53" spans="2:5" ht="14.35" x14ac:dyDescent="0.4">
      <c r="B53" s="63"/>
      <c r="C53" s="63"/>
      <c r="E53" s="75" t="e">
        <f t="shared" si="1"/>
        <v>#DIV/0!</v>
      </c>
    </row>
    <row r="54" spans="2:5" ht="14.35" x14ac:dyDescent="0.4">
      <c r="B54" s="63"/>
      <c r="C54" s="63"/>
      <c r="E54" s="75" t="e">
        <f t="shared" si="1"/>
        <v>#DIV/0!</v>
      </c>
    </row>
    <row r="55" spans="2:5" ht="14.35" x14ac:dyDescent="0.4">
      <c r="B55" s="63"/>
      <c r="C55" s="63"/>
      <c r="E55" s="75" t="e">
        <f t="shared" si="1"/>
        <v>#DIV/0!</v>
      </c>
    </row>
    <row r="56" spans="2:5" ht="14.35" x14ac:dyDescent="0.4">
      <c r="B56" s="63"/>
      <c r="C56" s="63"/>
      <c r="E56" s="75" t="e">
        <f t="shared" si="1"/>
        <v>#DIV/0!</v>
      </c>
    </row>
    <row r="57" spans="2:5" ht="14.35" x14ac:dyDescent="0.4">
      <c r="B57" s="63"/>
      <c r="C57" s="63"/>
      <c r="E57" s="75" t="e">
        <f t="shared" si="1"/>
        <v>#DIV/0!</v>
      </c>
    </row>
    <row r="58" spans="2:5" ht="14.35" x14ac:dyDescent="0.4">
      <c r="B58" s="63"/>
      <c r="C58" s="63"/>
      <c r="E58" s="75" t="e">
        <f>(B58-C58)/((B58+C58)/2)</f>
        <v>#DIV/0!</v>
      </c>
    </row>
    <row r="59" spans="2:5" ht="14.35" x14ac:dyDescent="0.4">
      <c r="B59" s="63"/>
      <c r="C59" s="63"/>
      <c r="E59" s="75" t="e">
        <f t="shared" si="1"/>
        <v>#DIV/0!</v>
      </c>
    </row>
    <row r="60" spans="2:5" ht="14.35" x14ac:dyDescent="0.4">
      <c r="B60" s="63"/>
      <c r="C60" s="63"/>
      <c r="E60" s="75" t="e">
        <f t="shared" si="1"/>
        <v>#DIV/0!</v>
      </c>
    </row>
    <row r="61" spans="2:5" ht="14.35" x14ac:dyDescent="0.4">
      <c r="B61" s="63"/>
      <c r="C61" s="63"/>
      <c r="E61" s="75" t="e">
        <f t="shared" si="1"/>
        <v>#DIV/0!</v>
      </c>
    </row>
    <row r="62" spans="2:5" ht="14.35" x14ac:dyDescent="0.4">
      <c r="B62" s="63"/>
      <c r="C62" s="63"/>
      <c r="E62" s="75" t="e">
        <f t="shared" si="1"/>
        <v>#DIV/0!</v>
      </c>
    </row>
    <row r="63" spans="2:5" ht="14.35" x14ac:dyDescent="0.4">
      <c r="B63" s="63"/>
      <c r="C63" s="63"/>
      <c r="E63" s="75" t="e">
        <f t="shared" si="1"/>
        <v>#DIV/0!</v>
      </c>
    </row>
    <row r="64" spans="2:5" ht="14.35" x14ac:dyDescent="0.4">
      <c r="B64" s="63"/>
      <c r="C64" s="63"/>
      <c r="E64" s="75" t="e">
        <f t="shared" si="1"/>
        <v>#DIV/0!</v>
      </c>
    </row>
    <row r="65" spans="2:5" ht="14.35" x14ac:dyDescent="0.4">
      <c r="B65" s="63"/>
      <c r="C65" s="63"/>
      <c r="E65" s="75" t="e">
        <f t="shared" si="1"/>
        <v>#DIV/0!</v>
      </c>
    </row>
    <row r="66" spans="2:5" ht="14.35" x14ac:dyDescent="0.4">
      <c r="B66" s="63"/>
      <c r="C66" s="63"/>
      <c r="E66" s="75" t="e">
        <f t="shared" si="1"/>
        <v>#DIV/0!</v>
      </c>
    </row>
    <row r="67" spans="2:5" ht="14.35" x14ac:dyDescent="0.4">
      <c r="B67" s="63"/>
      <c r="C67" s="63"/>
      <c r="E67" s="75" t="e">
        <f>(B67-C67)/((B67+C67)/2)</f>
        <v>#DIV/0!</v>
      </c>
    </row>
    <row r="68" spans="2:5" ht="14.35" x14ac:dyDescent="0.4">
      <c r="B68" s="63"/>
      <c r="C68" s="63"/>
      <c r="E68" s="75" t="e">
        <f t="shared" si="1"/>
        <v>#DIV/0!</v>
      </c>
    </row>
    <row r="69" spans="2:5" ht="14.35" x14ac:dyDescent="0.4">
      <c r="B69" s="63"/>
      <c r="C69" s="63"/>
      <c r="E69" s="75" t="e">
        <f t="shared" si="1"/>
        <v>#DIV/0!</v>
      </c>
    </row>
    <row r="70" spans="2:5" ht="14.35" x14ac:dyDescent="0.4">
      <c r="B70" s="63"/>
      <c r="C70" s="63"/>
      <c r="E70" s="75" t="e">
        <f t="shared" si="1"/>
        <v>#DIV/0!</v>
      </c>
    </row>
    <row r="71" spans="2:5" ht="14.35" x14ac:dyDescent="0.4">
      <c r="B71" s="63"/>
      <c r="C71" s="63"/>
      <c r="E71" s="75" t="e">
        <f t="shared" si="1"/>
        <v>#DIV/0!</v>
      </c>
    </row>
    <row r="72" spans="2:5" ht="14.35" x14ac:dyDescent="0.4">
      <c r="B72" s="63"/>
      <c r="C72" s="63"/>
      <c r="E72" s="75" t="e">
        <f t="shared" si="1"/>
        <v>#DIV/0!</v>
      </c>
    </row>
    <row r="73" spans="2:5" ht="14.35" x14ac:dyDescent="0.4">
      <c r="B73" s="63"/>
      <c r="C73" s="63"/>
      <c r="E73" s="75" t="e">
        <f t="shared" si="1"/>
        <v>#DIV/0!</v>
      </c>
    </row>
    <row r="74" spans="2:5" ht="14.35" x14ac:dyDescent="0.4">
      <c r="B74" s="63"/>
      <c r="C74" s="63"/>
      <c r="E74" s="75" t="e">
        <f t="shared" si="1"/>
        <v>#DIV/0!</v>
      </c>
    </row>
    <row r="75" spans="2:5" ht="14.35" x14ac:dyDescent="0.4">
      <c r="B75" s="63"/>
      <c r="C75" s="63"/>
      <c r="E75" s="75" t="e">
        <f>(B75-C75)/((B75+C75)/2)</f>
        <v>#DIV/0!</v>
      </c>
    </row>
    <row r="76" spans="2:5" ht="14.35" x14ac:dyDescent="0.4">
      <c r="B76" s="63"/>
      <c r="C76" s="63"/>
      <c r="E76" s="75" t="e">
        <f>(B76-C76)/((B76+C76)/2)</f>
        <v>#DIV/0!</v>
      </c>
    </row>
    <row r="77" spans="2:5" ht="14.35" x14ac:dyDescent="0.4">
      <c r="B77" s="63"/>
      <c r="C77" s="63"/>
      <c r="E77" s="75" t="e">
        <f t="shared" si="1"/>
        <v>#DIV/0!</v>
      </c>
    </row>
    <row r="78" spans="2:5" ht="14.35" x14ac:dyDescent="0.4">
      <c r="B78" s="63"/>
      <c r="C78" s="63"/>
      <c r="E78" s="75" t="e">
        <f t="shared" si="1"/>
        <v>#DIV/0!</v>
      </c>
    </row>
    <row r="79" spans="2:5" ht="14.35" x14ac:dyDescent="0.4">
      <c r="B79" s="63"/>
      <c r="C79" s="63"/>
      <c r="E79" s="75" t="e">
        <f t="shared" ref="E79:E109" si="2">(B79-C79)/((B79+C79)/2)</f>
        <v>#DIV/0!</v>
      </c>
    </row>
    <row r="80" spans="2:5" ht="14.35" x14ac:dyDescent="0.4">
      <c r="B80" s="63"/>
      <c r="C80" s="63"/>
      <c r="E80" s="75" t="e">
        <f>(B80-C80)/((B80+C80)/2)</f>
        <v>#DIV/0!</v>
      </c>
    </row>
    <row r="81" spans="2:5" ht="14.35" x14ac:dyDescent="0.4">
      <c r="B81" s="63"/>
      <c r="C81" s="63"/>
      <c r="E81" s="75" t="e">
        <f>(B81-C81)/((B81+C81)/2)</f>
        <v>#DIV/0!</v>
      </c>
    </row>
    <row r="82" spans="2:5" ht="14.35" x14ac:dyDescent="0.4">
      <c r="B82" s="63"/>
      <c r="C82" s="63"/>
      <c r="E82" s="75" t="e">
        <f t="shared" si="2"/>
        <v>#DIV/0!</v>
      </c>
    </row>
    <row r="83" spans="2:5" ht="14.35" x14ac:dyDescent="0.4">
      <c r="B83" s="63"/>
      <c r="C83" s="63"/>
      <c r="E83" s="75" t="e">
        <f t="shared" si="2"/>
        <v>#DIV/0!</v>
      </c>
    </row>
    <row r="84" spans="2:5" ht="14.35" x14ac:dyDescent="0.4">
      <c r="B84" s="63"/>
      <c r="C84" s="63"/>
      <c r="E84" s="75" t="e">
        <f t="shared" si="2"/>
        <v>#DIV/0!</v>
      </c>
    </row>
    <row r="85" spans="2:5" ht="14.35" x14ac:dyDescent="0.4">
      <c r="B85" s="63"/>
      <c r="C85" s="63"/>
      <c r="E85" s="75" t="e">
        <f t="shared" si="2"/>
        <v>#DIV/0!</v>
      </c>
    </row>
    <row r="86" spans="2:5" ht="14.35" x14ac:dyDescent="0.4">
      <c r="B86" s="63"/>
      <c r="C86" s="63"/>
      <c r="E86" s="75" t="e">
        <f t="shared" si="2"/>
        <v>#DIV/0!</v>
      </c>
    </row>
    <row r="87" spans="2:5" ht="14.35" x14ac:dyDescent="0.4">
      <c r="B87" s="63"/>
      <c r="C87" s="63"/>
      <c r="E87" s="75" t="e">
        <f t="shared" si="2"/>
        <v>#DIV/0!</v>
      </c>
    </row>
    <row r="88" spans="2:5" ht="14.35" x14ac:dyDescent="0.4">
      <c r="B88" s="63"/>
      <c r="C88" s="63"/>
      <c r="E88" s="75" t="e">
        <f t="shared" si="2"/>
        <v>#DIV/0!</v>
      </c>
    </row>
    <row r="89" spans="2:5" ht="14.35" x14ac:dyDescent="0.4">
      <c r="B89" s="63"/>
      <c r="C89" s="63"/>
      <c r="E89" s="75" t="e">
        <f t="shared" si="2"/>
        <v>#DIV/0!</v>
      </c>
    </row>
    <row r="90" spans="2:5" ht="14.35" x14ac:dyDescent="0.4">
      <c r="B90" s="63"/>
      <c r="C90" s="63"/>
      <c r="E90" s="75" t="e">
        <f t="shared" si="2"/>
        <v>#DIV/0!</v>
      </c>
    </row>
    <row r="91" spans="2:5" ht="14.35" x14ac:dyDescent="0.4">
      <c r="B91" s="63"/>
      <c r="C91" s="63"/>
      <c r="E91" s="75" t="e">
        <f t="shared" si="2"/>
        <v>#DIV/0!</v>
      </c>
    </row>
    <row r="92" spans="2:5" ht="14.35" x14ac:dyDescent="0.4">
      <c r="B92" s="63"/>
      <c r="C92" s="63"/>
      <c r="E92" s="75" t="e">
        <f t="shared" si="2"/>
        <v>#DIV/0!</v>
      </c>
    </row>
    <row r="93" spans="2:5" ht="14.35" x14ac:dyDescent="0.4">
      <c r="B93" s="63"/>
      <c r="C93" s="63"/>
      <c r="E93" s="75" t="e">
        <f t="shared" si="2"/>
        <v>#DIV/0!</v>
      </c>
    </row>
    <row r="94" spans="2:5" ht="14.35" x14ac:dyDescent="0.4">
      <c r="B94" s="63"/>
      <c r="C94" s="63"/>
      <c r="E94" s="75" t="e">
        <f>(B94-C94)/((B94+C94)/2)</f>
        <v>#DIV/0!</v>
      </c>
    </row>
    <row r="95" spans="2:5" ht="14.35" x14ac:dyDescent="0.4">
      <c r="B95" s="63"/>
      <c r="C95" s="63"/>
      <c r="E95" s="75" t="e">
        <f>(B95-C95)/((B95+C95)/2)</f>
        <v>#DIV/0!</v>
      </c>
    </row>
    <row r="96" spans="2:5" ht="14.35" x14ac:dyDescent="0.4">
      <c r="B96" s="63"/>
      <c r="C96" s="63"/>
      <c r="E96" s="75" t="e">
        <f>(B96-C96)/((B96+C96)/2)</f>
        <v>#DIV/0!</v>
      </c>
    </row>
    <row r="97" spans="2:5" ht="14.35" x14ac:dyDescent="0.4">
      <c r="B97" s="63"/>
      <c r="C97" s="63"/>
      <c r="E97" s="75" t="e">
        <f>(B97-C97)/((B97+C97)/2)</f>
        <v>#DIV/0!</v>
      </c>
    </row>
    <row r="98" spans="2:5" ht="14.35" x14ac:dyDescent="0.4">
      <c r="B98" s="63"/>
      <c r="C98" s="63"/>
      <c r="E98" s="75" t="e">
        <f>(B98-C98)/((B98+C98)/2)</f>
        <v>#DIV/0!</v>
      </c>
    </row>
    <row r="99" spans="2:5" ht="14.35" x14ac:dyDescent="0.4">
      <c r="B99" s="63"/>
      <c r="C99" s="63"/>
      <c r="E99" s="75" t="e">
        <f t="shared" si="2"/>
        <v>#DIV/0!</v>
      </c>
    </row>
    <row r="100" spans="2:5" ht="14.35" x14ac:dyDescent="0.4">
      <c r="B100" s="63"/>
      <c r="C100" s="63"/>
      <c r="E100" s="75" t="e">
        <f>(B100-C100)/((B100+C100)/2)</f>
        <v>#DIV/0!</v>
      </c>
    </row>
    <row r="101" spans="2:5" ht="14.35" x14ac:dyDescent="0.4">
      <c r="B101" s="63"/>
      <c r="C101" s="63"/>
      <c r="E101" s="75" t="e">
        <f>(B101-C101)/((B101+C101)/2)</f>
        <v>#DIV/0!</v>
      </c>
    </row>
    <row r="102" spans="2:5" ht="14.35" x14ac:dyDescent="0.4">
      <c r="B102" s="63"/>
      <c r="C102" s="63"/>
      <c r="E102" s="75" t="e">
        <f>(B102-C102)/((B102+C102)/2)</f>
        <v>#DIV/0!</v>
      </c>
    </row>
    <row r="103" spans="2:5" ht="14.35" x14ac:dyDescent="0.4">
      <c r="B103" s="63"/>
      <c r="C103" s="63"/>
      <c r="E103" s="75" t="e">
        <f>(B103-C103)/((B103+C103)/2)</f>
        <v>#DIV/0!</v>
      </c>
    </row>
    <row r="104" spans="2:5" ht="14.35" x14ac:dyDescent="0.4">
      <c r="B104" s="63"/>
      <c r="C104" s="63"/>
      <c r="E104" s="75" t="e">
        <f t="shared" si="2"/>
        <v>#DIV/0!</v>
      </c>
    </row>
    <row r="105" spans="2:5" ht="14.35" x14ac:dyDescent="0.4">
      <c r="B105" s="63"/>
      <c r="C105" s="63"/>
      <c r="E105" s="75" t="e">
        <f>(B105-C105)/((B105+C105)/2)</f>
        <v>#DIV/0!</v>
      </c>
    </row>
    <row r="106" spans="2:5" ht="14.35" x14ac:dyDescent="0.4">
      <c r="B106" s="63"/>
      <c r="C106" s="63"/>
      <c r="E106" s="75" t="e">
        <f>(B106-C106)/((B106+C106)/2)</f>
        <v>#DIV/0!</v>
      </c>
    </row>
    <row r="107" spans="2:5" ht="14.35" x14ac:dyDescent="0.4">
      <c r="B107" s="63"/>
      <c r="C107" s="63"/>
      <c r="E107" s="75" t="e">
        <f>(B107-C107)/((B107+C107)/2)</f>
        <v>#DIV/0!</v>
      </c>
    </row>
    <row r="108" spans="2:5" ht="14.35" x14ac:dyDescent="0.4">
      <c r="B108" s="63"/>
      <c r="C108" s="63"/>
      <c r="E108" s="75" t="e">
        <f>(B108-C108)/((B108+C108)/2)</f>
        <v>#DIV/0!</v>
      </c>
    </row>
    <row r="109" spans="2:5" ht="14.35" x14ac:dyDescent="0.4">
      <c r="B109" s="63"/>
      <c r="C109" s="63"/>
      <c r="E109" s="75" t="e">
        <f t="shared" si="2"/>
        <v>#DIV/0!</v>
      </c>
    </row>
    <row r="110" spans="2:5" ht="14.35" x14ac:dyDescent="0.4">
      <c r="B110" s="63"/>
      <c r="C110" s="63"/>
      <c r="E110" s="75" t="e">
        <f>(B110-C110)/((B110+C110)/2)</f>
        <v>#DIV/0!</v>
      </c>
    </row>
    <row r="111" spans="2:5" ht="14.35" x14ac:dyDescent="0.4">
      <c r="B111" s="63"/>
      <c r="C111" s="63"/>
      <c r="E111" s="75" t="e">
        <f>(B111-C111)/((B111+C111)/2)</f>
        <v>#DIV/0!</v>
      </c>
    </row>
    <row r="112" spans="2:5" ht="14.35" x14ac:dyDescent="0.4">
      <c r="B112" s="63"/>
      <c r="C112" s="63"/>
      <c r="E112" s="65"/>
    </row>
    <row r="113" spans="2:5" ht="14.35" x14ac:dyDescent="0.4">
      <c r="B113" s="63"/>
      <c r="C113" s="63"/>
      <c r="E113" s="65"/>
    </row>
    <row r="114" spans="2:5" ht="14.35" x14ac:dyDescent="0.4">
      <c r="B114" s="63"/>
      <c r="C114" s="63"/>
      <c r="E114" s="65"/>
    </row>
    <row r="115" spans="2:5" ht="14.35" x14ac:dyDescent="0.4">
      <c r="B115" s="63"/>
      <c r="C115" s="63"/>
      <c r="E115" s="65"/>
    </row>
    <row r="116" spans="2:5" ht="14.35" x14ac:dyDescent="0.4">
      <c r="B116" s="63"/>
      <c r="C116" s="63"/>
    </row>
    <row r="117" spans="2:5" ht="14.35" x14ac:dyDescent="0.4">
      <c r="B117" s="63"/>
      <c r="C117" s="63"/>
    </row>
    <row r="118" spans="2:5" ht="14.35" x14ac:dyDescent="0.4">
      <c r="B118" s="63"/>
      <c r="C118" s="63"/>
    </row>
    <row r="119" spans="2:5" ht="14.35" x14ac:dyDescent="0.4">
      <c r="B119" s="63"/>
      <c r="C119" s="63"/>
    </row>
    <row r="120" spans="2:5" ht="14.35" x14ac:dyDescent="0.4">
      <c r="B120" s="63"/>
      <c r="C120" s="63"/>
    </row>
    <row r="121" spans="2:5" ht="14.35" x14ac:dyDescent="0.4">
      <c r="B121" s="63"/>
      <c r="C121" s="63"/>
    </row>
    <row r="122" spans="2:5" ht="14.35" x14ac:dyDescent="0.4">
      <c r="B122" s="63"/>
      <c r="C122" s="63"/>
    </row>
    <row r="123" spans="2:5" ht="14.35" x14ac:dyDescent="0.4">
      <c r="B123" s="63"/>
      <c r="C123" s="63"/>
    </row>
    <row r="124" spans="2:5" ht="14.35" x14ac:dyDescent="0.4">
      <c r="B124" s="63"/>
      <c r="C124" s="63"/>
    </row>
    <row r="125" spans="2:5" ht="14.35" x14ac:dyDescent="0.4">
      <c r="B125" s="63"/>
      <c r="C125" s="63"/>
    </row>
    <row r="126" spans="2:5" ht="14.35" x14ac:dyDescent="0.4">
      <c r="B126" s="63"/>
      <c r="C126" s="63"/>
    </row>
    <row r="127" spans="2:5" ht="14.35" x14ac:dyDescent="0.4">
      <c r="B127" s="63"/>
      <c r="C127" s="63"/>
    </row>
    <row r="128" spans="2:5" ht="14.35" x14ac:dyDescent="0.4">
      <c r="B128" s="63"/>
      <c r="C128" s="63"/>
    </row>
    <row r="129" spans="2:3" ht="14.35" x14ac:dyDescent="0.4">
      <c r="B129" s="63"/>
      <c r="C129" s="63"/>
    </row>
    <row r="130" spans="2:3" ht="14.35" x14ac:dyDescent="0.4">
      <c r="B130" s="63"/>
      <c r="C130" s="63"/>
    </row>
    <row r="131" spans="2:3" ht="14.35" x14ac:dyDescent="0.4">
      <c r="B131" s="63"/>
      <c r="C131" s="63"/>
    </row>
    <row r="132" spans="2:3" ht="14.35" x14ac:dyDescent="0.4">
      <c r="B132" s="63"/>
      <c r="C132" s="63"/>
    </row>
    <row r="133" spans="2:3" ht="14.35" x14ac:dyDescent="0.4">
      <c r="B133" s="63"/>
      <c r="C133" s="63"/>
    </row>
    <row r="134" spans="2:3" ht="14.35" x14ac:dyDescent="0.4">
      <c r="B134" s="63"/>
      <c r="C134" s="63"/>
    </row>
    <row r="135" spans="2:3" ht="14.35" x14ac:dyDescent="0.4">
      <c r="B135" s="63"/>
      <c r="C135" s="63"/>
    </row>
    <row r="136" spans="2:3" ht="14.35" x14ac:dyDescent="0.4">
      <c r="B136" s="63"/>
      <c r="C136" s="63"/>
    </row>
    <row r="137" spans="2:3" ht="14.35" x14ac:dyDescent="0.4">
      <c r="B137" s="63"/>
      <c r="C137" s="63"/>
    </row>
    <row r="138" spans="2:3" ht="14.35" x14ac:dyDescent="0.4">
      <c r="B138" s="63"/>
      <c r="C138" s="63"/>
    </row>
    <row r="139" spans="2:3" ht="14.35" x14ac:dyDescent="0.4">
      <c r="B139" s="63"/>
      <c r="C139" s="63"/>
    </row>
    <row r="140" spans="2:3" ht="14.35" x14ac:dyDescent="0.4">
      <c r="B140" s="63"/>
      <c r="C140" s="63"/>
    </row>
    <row r="141" spans="2:3" ht="14.35" x14ac:dyDescent="0.4">
      <c r="B141" s="63"/>
      <c r="C141" s="63"/>
    </row>
    <row r="142" spans="2:3" ht="14.35" x14ac:dyDescent="0.4">
      <c r="B142" s="63"/>
      <c r="C142" s="63"/>
    </row>
    <row r="143" spans="2:3" ht="14.35" x14ac:dyDescent="0.4">
      <c r="B143" s="63"/>
      <c r="C143" s="63"/>
    </row>
    <row r="144" spans="2:3" ht="14.35" x14ac:dyDescent="0.4">
      <c r="B144" s="63"/>
      <c r="C144" s="63"/>
    </row>
    <row r="145" spans="2:3" ht="14.35" x14ac:dyDescent="0.4">
      <c r="B145" s="63"/>
      <c r="C145" s="63"/>
    </row>
    <row r="146" spans="2:3" ht="14.35" x14ac:dyDescent="0.4">
      <c r="B146" s="63"/>
      <c r="C146" s="63"/>
    </row>
    <row r="147" spans="2:3" ht="14.35" x14ac:dyDescent="0.4">
      <c r="B147" s="63"/>
      <c r="C147" s="63"/>
    </row>
    <row r="148" spans="2:3" ht="14.35" x14ac:dyDescent="0.4">
      <c r="B148" s="63"/>
      <c r="C148" s="63"/>
    </row>
    <row r="149" spans="2:3" ht="14.35" x14ac:dyDescent="0.4">
      <c r="B149" s="63"/>
      <c r="C149" s="63"/>
    </row>
    <row r="150" spans="2:3" ht="14.35" x14ac:dyDescent="0.4">
      <c r="B150" s="63"/>
      <c r="C150" s="63"/>
    </row>
    <row r="151" spans="2:3" ht="14.35" x14ac:dyDescent="0.4">
      <c r="B151" s="63"/>
      <c r="C151" s="63"/>
    </row>
    <row r="152" spans="2:3" ht="14.35" x14ac:dyDescent="0.4">
      <c r="B152" s="63"/>
      <c r="C152" s="63"/>
    </row>
    <row r="153" spans="2:3" ht="14.35" x14ac:dyDescent="0.4">
      <c r="B153" s="63"/>
      <c r="C153" s="63"/>
    </row>
    <row r="154" spans="2:3" ht="14.35" x14ac:dyDescent="0.4">
      <c r="B154" s="63"/>
      <c r="C154" s="63"/>
    </row>
    <row r="155" spans="2:3" ht="14.35" x14ac:dyDescent="0.4">
      <c r="B155" s="63"/>
      <c r="C155" s="63"/>
    </row>
    <row r="156" spans="2:3" ht="14.35" x14ac:dyDescent="0.4">
      <c r="B156" s="63"/>
      <c r="C156" s="63"/>
    </row>
    <row r="157" spans="2:3" ht="14.35" x14ac:dyDescent="0.4">
      <c r="B157" s="63"/>
      <c r="C157" s="63"/>
    </row>
    <row r="158" spans="2:3" ht="14.35" x14ac:dyDescent="0.4">
      <c r="B158" s="63"/>
      <c r="C158" s="63"/>
    </row>
    <row r="159" spans="2:3" ht="14.35" x14ac:dyDescent="0.4">
      <c r="B159" s="63"/>
      <c r="C159" s="63"/>
    </row>
    <row r="160" spans="2:3" ht="14.35" x14ac:dyDescent="0.4">
      <c r="B160" s="63"/>
      <c r="C160" s="63"/>
    </row>
    <row r="161" spans="2:3" ht="14.35" x14ac:dyDescent="0.4">
      <c r="B161" s="63"/>
      <c r="C161" s="63"/>
    </row>
    <row r="162" spans="2:3" ht="14.35" x14ac:dyDescent="0.4">
      <c r="B162" s="63"/>
      <c r="C162" s="63"/>
    </row>
    <row r="163" spans="2:3" ht="14.35" x14ac:dyDescent="0.4">
      <c r="B163" s="63"/>
      <c r="C163" s="63"/>
    </row>
    <row r="164" spans="2:3" ht="14.35" x14ac:dyDescent="0.4">
      <c r="B164" s="63"/>
      <c r="C164" s="63"/>
    </row>
    <row r="165" spans="2:3" ht="14.35" x14ac:dyDescent="0.4">
      <c r="B165" s="63"/>
      <c r="C165" s="63"/>
    </row>
    <row r="166" spans="2:3" ht="14.35" x14ac:dyDescent="0.4">
      <c r="B166" s="63"/>
      <c r="C166" s="63"/>
    </row>
    <row r="167" spans="2:3" ht="14.35" x14ac:dyDescent="0.4">
      <c r="B167" s="63"/>
      <c r="C167" s="63"/>
    </row>
    <row r="168" spans="2:3" ht="14.35" x14ac:dyDescent="0.4">
      <c r="B168" s="63"/>
      <c r="C168" s="63"/>
    </row>
    <row r="169" spans="2:3" ht="14.35" x14ac:dyDescent="0.4">
      <c r="B169" s="63"/>
      <c r="C169" s="63"/>
    </row>
    <row r="170" spans="2:3" ht="14.35" x14ac:dyDescent="0.4">
      <c r="B170" s="63"/>
      <c r="C170" s="63"/>
    </row>
    <row r="171" spans="2:3" ht="14.35" x14ac:dyDescent="0.4">
      <c r="B171" s="63"/>
      <c r="C171" s="63"/>
    </row>
    <row r="172" spans="2:3" ht="14.35" x14ac:dyDescent="0.4">
      <c r="B172" s="63"/>
      <c r="C172" s="63"/>
    </row>
    <row r="173" spans="2:3" ht="14.35" x14ac:dyDescent="0.4">
      <c r="B173" s="63"/>
      <c r="C173" s="63"/>
    </row>
    <row r="174" spans="2:3" ht="14.35" x14ac:dyDescent="0.4">
      <c r="B174" s="63"/>
      <c r="C174" s="63"/>
    </row>
    <row r="175" spans="2:3" ht="14.35" x14ac:dyDescent="0.4">
      <c r="B175" s="63"/>
      <c r="C175" s="63"/>
    </row>
    <row r="176" spans="2:3" ht="14.35" x14ac:dyDescent="0.4">
      <c r="B176" s="63"/>
      <c r="C176" s="63"/>
    </row>
    <row r="177" spans="2:3" ht="14.35" x14ac:dyDescent="0.4">
      <c r="B177" s="63"/>
      <c r="C177" s="63"/>
    </row>
    <row r="178" spans="2:3" ht="14.35" x14ac:dyDescent="0.4">
      <c r="B178" s="63"/>
      <c r="C178" s="63"/>
    </row>
    <row r="179" spans="2:3" ht="14.35" x14ac:dyDescent="0.4">
      <c r="B179" s="63"/>
      <c r="C179" s="63"/>
    </row>
    <row r="180" spans="2:3" ht="14.35" x14ac:dyDescent="0.4">
      <c r="B180" s="63"/>
      <c r="C180" s="63"/>
    </row>
    <row r="181" spans="2:3" ht="14.35" x14ac:dyDescent="0.4">
      <c r="B181" s="63"/>
      <c r="C181" s="63"/>
    </row>
    <row r="182" spans="2:3" ht="14.35" x14ac:dyDescent="0.4">
      <c r="B182" s="63"/>
      <c r="C182" s="63"/>
    </row>
    <row r="183" spans="2:3" ht="14.35" x14ac:dyDescent="0.4">
      <c r="B183" s="63"/>
      <c r="C183" s="63"/>
    </row>
    <row r="184" spans="2:3" ht="14.35" x14ac:dyDescent="0.4">
      <c r="B184" s="63"/>
      <c r="C184" s="63"/>
    </row>
    <row r="185" spans="2:3" ht="14.35" x14ac:dyDescent="0.4">
      <c r="B185" s="63"/>
      <c r="C185" s="63"/>
    </row>
    <row r="186" spans="2:3" ht="14.35" x14ac:dyDescent="0.4">
      <c r="B186" s="63"/>
      <c r="C186" s="63"/>
    </row>
    <row r="187" spans="2:3" ht="14.35" x14ac:dyDescent="0.4">
      <c r="B187" s="63"/>
      <c r="C187" s="63"/>
    </row>
    <row r="188" spans="2:3" ht="14.35" x14ac:dyDescent="0.4">
      <c r="B188" s="63"/>
      <c r="C188" s="63"/>
    </row>
    <row r="189" spans="2:3" ht="14.35" x14ac:dyDescent="0.4">
      <c r="B189" s="63"/>
      <c r="C189" s="63"/>
    </row>
    <row r="190" spans="2:3" ht="14.35" x14ac:dyDescent="0.4">
      <c r="B190" s="63"/>
      <c r="C190" s="63"/>
    </row>
    <row r="191" spans="2:3" ht="14.35" x14ac:dyDescent="0.4">
      <c r="B191" s="63"/>
      <c r="C191" s="63"/>
    </row>
    <row r="192" spans="2:3" ht="14.35" x14ac:dyDescent="0.4">
      <c r="B192" s="63"/>
      <c r="C192" s="63"/>
    </row>
    <row r="193" spans="2:3" ht="14.35" x14ac:dyDescent="0.4">
      <c r="B193" s="63"/>
      <c r="C193" s="63"/>
    </row>
    <row r="194" spans="2:3" ht="14.35" x14ac:dyDescent="0.4">
      <c r="B194" s="63"/>
      <c r="C194" s="63"/>
    </row>
    <row r="195" spans="2:3" ht="14.35" x14ac:dyDescent="0.4">
      <c r="B195" s="63"/>
      <c r="C195" s="63"/>
    </row>
    <row r="196" spans="2:3" ht="14.35" x14ac:dyDescent="0.4">
      <c r="B196" s="63"/>
      <c r="C196" s="63"/>
    </row>
    <row r="197" spans="2:3" ht="14.35" x14ac:dyDescent="0.4">
      <c r="B197" s="63"/>
      <c r="C197" s="63"/>
    </row>
    <row r="198" spans="2:3" ht="14.35" x14ac:dyDescent="0.4">
      <c r="B198" s="63"/>
      <c r="C198" s="63"/>
    </row>
    <row r="199" spans="2:3" ht="14.35" x14ac:dyDescent="0.4">
      <c r="B199" s="63"/>
      <c r="C199" s="63"/>
    </row>
    <row r="200" spans="2:3" ht="14.35" x14ac:dyDescent="0.4">
      <c r="B200" s="63"/>
      <c r="C200" s="63"/>
    </row>
    <row r="201" spans="2:3" ht="14.35" x14ac:dyDescent="0.4">
      <c r="B201" s="63"/>
      <c r="C201" s="63"/>
    </row>
    <row r="202" spans="2:3" ht="14.35" x14ac:dyDescent="0.4">
      <c r="B202" s="63"/>
      <c r="C202" s="63"/>
    </row>
    <row r="203" spans="2:3" ht="14.35" x14ac:dyDescent="0.4">
      <c r="B203" s="63"/>
      <c r="C203" s="63"/>
    </row>
    <row r="204" spans="2:3" ht="14.35" x14ac:dyDescent="0.4">
      <c r="B204" s="63"/>
      <c r="C204" s="63"/>
    </row>
    <row r="205" spans="2:3" ht="14.35" x14ac:dyDescent="0.4">
      <c r="B205" s="63"/>
      <c r="C205" s="63"/>
    </row>
    <row r="206" spans="2:3" ht="14.35" x14ac:dyDescent="0.4">
      <c r="B206" s="63"/>
      <c r="C206" s="63"/>
    </row>
    <row r="207" spans="2:3" ht="14.35" x14ac:dyDescent="0.4">
      <c r="B207" s="63"/>
      <c r="C207" s="63"/>
    </row>
    <row r="208" spans="2:3" ht="14.35" x14ac:dyDescent="0.4">
      <c r="B208" s="63"/>
      <c r="C208" s="63"/>
    </row>
    <row r="209" spans="2:3" ht="14.35" x14ac:dyDescent="0.4">
      <c r="B209" s="63"/>
      <c r="C209" s="63"/>
    </row>
    <row r="210" spans="2:3" ht="14.35" x14ac:dyDescent="0.4">
      <c r="B210" s="63"/>
      <c r="C210" s="63"/>
    </row>
    <row r="211" spans="2:3" ht="14.35" x14ac:dyDescent="0.4">
      <c r="B211" s="63"/>
      <c r="C211" s="63"/>
    </row>
    <row r="212" spans="2:3" ht="14.35" x14ac:dyDescent="0.4">
      <c r="B212" s="63"/>
      <c r="C212" s="63"/>
    </row>
    <row r="213" spans="2:3" ht="14.35" x14ac:dyDescent="0.4">
      <c r="B213" s="63"/>
      <c r="C213" s="63"/>
    </row>
    <row r="214" spans="2:3" ht="14.35" x14ac:dyDescent="0.4">
      <c r="B214" s="63"/>
      <c r="C214" s="63"/>
    </row>
    <row r="215" spans="2:3" ht="14.35" x14ac:dyDescent="0.4">
      <c r="B215" s="63"/>
      <c r="C215" s="63"/>
    </row>
    <row r="216" spans="2:3" ht="14.35" x14ac:dyDescent="0.4">
      <c r="B216" s="63"/>
      <c r="C216" s="63"/>
    </row>
    <row r="217" spans="2:3" ht="14.35" x14ac:dyDescent="0.4">
      <c r="B217" s="63"/>
      <c r="C217" s="63"/>
    </row>
    <row r="218" spans="2:3" ht="14.35" x14ac:dyDescent="0.4">
      <c r="B218" s="63"/>
      <c r="C218" s="63"/>
    </row>
    <row r="219" spans="2:3" ht="14.35" x14ac:dyDescent="0.4">
      <c r="B219" s="63"/>
      <c r="C219" s="63"/>
    </row>
    <row r="220" spans="2:3" ht="14.35" x14ac:dyDescent="0.4">
      <c r="B220" s="63"/>
      <c r="C220" s="63"/>
    </row>
    <row r="221" spans="2:3" ht="14.35" x14ac:dyDescent="0.4">
      <c r="B221" s="63"/>
      <c r="C221" s="63"/>
    </row>
    <row r="222" spans="2:3" ht="14.35" x14ac:dyDescent="0.4">
      <c r="B222" s="63"/>
      <c r="C222" s="63"/>
    </row>
    <row r="223" spans="2:3" ht="14.35" x14ac:dyDescent="0.4">
      <c r="B223" s="63"/>
      <c r="C223" s="63"/>
    </row>
    <row r="224" spans="2:3" ht="14.35" x14ac:dyDescent="0.4">
      <c r="B224" s="63"/>
      <c r="C224" s="63"/>
    </row>
    <row r="225" spans="2:3" ht="14.35" x14ac:dyDescent="0.4">
      <c r="B225" s="63"/>
      <c r="C225" s="63"/>
    </row>
    <row r="226" spans="2:3" ht="14.35" x14ac:dyDescent="0.4">
      <c r="B226" s="63"/>
      <c r="C226" s="63"/>
    </row>
    <row r="227" spans="2:3" ht="14.35" x14ac:dyDescent="0.4">
      <c r="B227" s="63"/>
      <c r="C227" s="63"/>
    </row>
    <row r="228" spans="2:3" ht="14.35" x14ac:dyDescent="0.4">
      <c r="B228" s="63"/>
      <c r="C228" s="63"/>
    </row>
    <row r="229" spans="2:3" ht="14.35" x14ac:dyDescent="0.4">
      <c r="B229" s="63"/>
      <c r="C229" s="63"/>
    </row>
    <row r="230" spans="2:3" ht="14.35" x14ac:dyDescent="0.4">
      <c r="B230" s="63"/>
      <c r="C230" s="63"/>
    </row>
    <row r="231" spans="2:3" ht="14.35" x14ac:dyDescent="0.4">
      <c r="B231" s="63"/>
      <c r="C231" s="63"/>
    </row>
    <row r="232" spans="2:3" ht="14.35" x14ac:dyDescent="0.4">
      <c r="B232" s="63"/>
      <c r="C232" s="63"/>
    </row>
    <row r="233" spans="2:3" ht="14.35" x14ac:dyDescent="0.4">
      <c r="B233" s="63"/>
      <c r="C233" s="63"/>
    </row>
    <row r="234" spans="2:3" ht="14.35" x14ac:dyDescent="0.4">
      <c r="B234" s="63"/>
      <c r="C234" s="63"/>
    </row>
    <row r="235" spans="2:3" ht="14.35" x14ac:dyDescent="0.4">
      <c r="B235" s="63"/>
      <c r="C235" s="63"/>
    </row>
    <row r="236" spans="2:3" ht="14.35" x14ac:dyDescent="0.4">
      <c r="B236" s="63"/>
      <c r="C236" s="63"/>
    </row>
    <row r="237" spans="2:3" ht="14.35" x14ac:dyDescent="0.4">
      <c r="B237" s="63"/>
      <c r="C237" s="63"/>
    </row>
    <row r="238" spans="2:3" ht="14.35" x14ac:dyDescent="0.4">
      <c r="B238" s="63"/>
      <c r="C238" s="63"/>
    </row>
    <row r="239" spans="2:3" ht="14.35" x14ac:dyDescent="0.4">
      <c r="B239" s="63"/>
      <c r="C239" s="63"/>
    </row>
    <row r="240" spans="2:3" ht="14.35" x14ac:dyDescent="0.4">
      <c r="B240" s="63"/>
      <c r="C240" s="63"/>
    </row>
    <row r="241" spans="2:3" ht="14.35" x14ac:dyDescent="0.4">
      <c r="B241" s="63"/>
      <c r="C241" s="63"/>
    </row>
    <row r="242" spans="2:3" ht="14.35" x14ac:dyDescent="0.4">
      <c r="B242" s="63"/>
      <c r="C242" s="63"/>
    </row>
    <row r="243" spans="2:3" ht="14.35" x14ac:dyDescent="0.4">
      <c r="B243" s="63"/>
      <c r="C243" s="63"/>
    </row>
    <row r="244" spans="2:3" ht="14.35" x14ac:dyDescent="0.4">
      <c r="B244" s="63"/>
      <c r="C244" s="63"/>
    </row>
    <row r="245" spans="2:3" ht="14.35" x14ac:dyDescent="0.4">
      <c r="B245" s="63"/>
      <c r="C245" s="63"/>
    </row>
    <row r="246" spans="2:3" ht="14.35" x14ac:dyDescent="0.4">
      <c r="B246" s="63"/>
      <c r="C246" s="63"/>
    </row>
    <row r="247" spans="2:3" ht="14.35" x14ac:dyDescent="0.4">
      <c r="B247" s="63"/>
      <c r="C247" s="63"/>
    </row>
    <row r="248" spans="2:3" ht="14.35" x14ac:dyDescent="0.4">
      <c r="B248" s="63"/>
      <c r="C248" s="63"/>
    </row>
    <row r="249" spans="2:3" ht="14.35" x14ac:dyDescent="0.4">
      <c r="B249" s="63"/>
      <c r="C249" s="63"/>
    </row>
    <row r="250" spans="2:3" ht="14.35" x14ac:dyDescent="0.4">
      <c r="B250" s="63"/>
      <c r="C250" s="63"/>
    </row>
    <row r="251" spans="2:3" ht="14.35" x14ac:dyDescent="0.4">
      <c r="B251" s="63"/>
      <c r="C251" s="63"/>
    </row>
    <row r="252" spans="2:3" ht="14.35" x14ac:dyDescent="0.4">
      <c r="B252" s="63"/>
      <c r="C252" s="63"/>
    </row>
    <row r="253" spans="2:3" ht="14.35" x14ac:dyDescent="0.4">
      <c r="B253" s="63"/>
      <c r="C253" s="63"/>
    </row>
    <row r="254" spans="2:3" ht="14.35" x14ac:dyDescent="0.4">
      <c r="B254" s="63"/>
      <c r="C254" s="63"/>
    </row>
    <row r="255" spans="2:3" ht="14.35" x14ac:dyDescent="0.4">
      <c r="B255" s="63"/>
      <c r="C255" s="63"/>
    </row>
    <row r="256" spans="2:3" ht="14.35" x14ac:dyDescent="0.4">
      <c r="B256" s="63"/>
      <c r="C256" s="63"/>
    </row>
    <row r="257" spans="2:3" ht="14.35" x14ac:dyDescent="0.4">
      <c r="B257" s="63"/>
      <c r="C257" s="63"/>
    </row>
    <row r="258" spans="2:3" ht="14.35" x14ac:dyDescent="0.4">
      <c r="B258" s="63"/>
      <c r="C258" s="63"/>
    </row>
    <row r="259" spans="2:3" ht="14.35" x14ac:dyDescent="0.4">
      <c r="B259" s="63"/>
      <c r="C259" s="63"/>
    </row>
    <row r="260" spans="2:3" ht="14.35" x14ac:dyDescent="0.4">
      <c r="B260" s="63"/>
      <c r="C260" s="63"/>
    </row>
    <row r="261" spans="2:3" ht="14.35" x14ac:dyDescent="0.4">
      <c r="B261" s="63"/>
      <c r="C261" s="63"/>
    </row>
    <row r="262" spans="2:3" ht="14.35" x14ac:dyDescent="0.4">
      <c r="B262" s="63"/>
      <c r="C262" s="63"/>
    </row>
    <row r="263" spans="2:3" ht="14.35" x14ac:dyDescent="0.4">
      <c r="B263" s="63"/>
      <c r="C263" s="63"/>
    </row>
    <row r="264" spans="2:3" ht="14.35" x14ac:dyDescent="0.4">
      <c r="B264" s="63"/>
      <c r="C264" s="63"/>
    </row>
    <row r="265" spans="2:3" ht="14.35" x14ac:dyDescent="0.4">
      <c r="B265" s="63"/>
      <c r="C265" s="63"/>
    </row>
    <row r="266" spans="2:3" ht="14.35" x14ac:dyDescent="0.4">
      <c r="B266" s="63"/>
      <c r="C266" s="63"/>
    </row>
    <row r="267" spans="2:3" ht="14.35" x14ac:dyDescent="0.4">
      <c r="B267" s="63"/>
      <c r="C267" s="63"/>
    </row>
    <row r="268" spans="2:3" ht="14.35" x14ac:dyDescent="0.4">
      <c r="B268" s="63"/>
      <c r="C268" s="63"/>
    </row>
    <row r="269" spans="2:3" ht="14.35" x14ac:dyDescent="0.4">
      <c r="B269" s="63"/>
      <c r="C269" s="63"/>
    </row>
    <row r="270" spans="2:3" ht="14.35" x14ac:dyDescent="0.4">
      <c r="B270" s="63"/>
      <c r="C270" s="63"/>
    </row>
    <row r="271" spans="2:3" ht="14.35" x14ac:dyDescent="0.4">
      <c r="B271" s="63"/>
      <c r="C271" s="63"/>
    </row>
    <row r="272" spans="2:3" ht="14.35" x14ac:dyDescent="0.4">
      <c r="B272" s="63"/>
      <c r="C272" s="63"/>
    </row>
    <row r="273" spans="2:3" ht="14.35" x14ac:dyDescent="0.4">
      <c r="B273" s="63"/>
      <c r="C273" s="63"/>
    </row>
    <row r="274" spans="2:3" ht="14.35" x14ac:dyDescent="0.4">
      <c r="B274" s="63"/>
      <c r="C274" s="63"/>
    </row>
    <row r="275" spans="2:3" ht="14.35" x14ac:dyDescent="0.4">
      <c r="B275" s="63"/>
      <c r="C275" s="63"/>
    </row>
    <row r="276" spans="2:3" ht="14.35" x14ac:dyDescent="0.4">
      <c r="B276" s="63"/>
      <c r="C276" s="63"/>
    </row>
    <row r="277" spans="2:3" ht="14.35" x14ac:dyDescent="0.4">
      <c r="B277" s="63"/>
      <c r="C277" s="63"/>
    </row>
    <row r="278" spans="2:3" ht="14.35" x14ac:dyDescent="0.4">
      <c r="B278" s="63"/>
      <c r="C278" s="63"/>
    </row>
    <row r="279" spans="2:3" ht="14.35" x14ac:dyDescent="0.4">
      <c r="B279" s="63"/>
      <c r="C279" s="63"/>
    </row>
    <row r="280" spans="2:3" ht="14.35" x14ac:dyDescent="0.4">
      <c r="B280" s="63"/>
      <c r="C280" s="63"/>
    </row>
    <row r="281" spans="2:3" ht="14.35" x14ac:dyDescent="0.4">
      <c r="B281" s="63"/>
      <c r="C281" s="63"/>
    </row>
    <row r="282" spans="2:3" ht="14.35" x14ac:dyDescent="0.4">
      <c r="B282" s="63"/>
      <c r="C282" s="63"/>
    </row>
    <row r="283" spans="2:3" ht="14.35" x14ac:dyDescent="0.4">
      <c r="B283" s="63"/>
      <c r="C283" s="63"/>
    </row>
    <row r="284" spans="2:3" ht="14.35" x14ac:dyDescent="0.4">
      <c r="B284" s="63"/>
      <c r="C284" s="63"/>
    </row>
    <row r="285" spans="2:3" ht="14.35" x14ac:dyDescent="0.4">
      <c r="B285" s="63"/>
      <c r="C285" s="63"/>
    </row>
    <row r="286" spans="2:3" ht="14.35" x14ac:dyDescent="0.4">
      <c r="B286" s="63"/>
      <c r="C286" s="63"/>
    </row>
    <row r="287" spans="2:3" ht="14.35" x14ac:dyDescent="0.4">
      <c r="B287" s="63"/>
      <c r="C287" s="63"/>
    </row>
    <row r="288" spans="2:3" ht="14.35" x14ac:dyDescent="0.4">
      <c r="B288" s="63"/>
      <c r="C288" s="63"/>
    </row>
    <row r="289" spans="2:3" ht="14.35" x14ac:dyDescent="0.4">
      <c r="B289" s="63"/>
      <c r="C289" s="63"/>
    </row>
    <row r="290" spans="2:3" ht="14.35" x14ac:dyDescent="0.4">
      <c r="B290" s="63"/>
      <c r="C290" s="63"/>
    </row>
    <row r="291" spans="2:3" ht="14.35" x14ac:dyDescent="0.4">
      <c r="B291" s="63"/>
      <c r="C291" s="63"/>
    </row>
    <row r="292" spans="2:3" ht="14.35" x14ac:dyDescent="0.4">
      <c r="B292" s="63"/>
      <c r="C292" s="63"/>
    </row>
    <row r="293" spans="2:3" ht="14.35" x14ac:dyDescent="0.4">
      <c r="B293" s="63"/>
      <c r="C293" s="63"/>
    </row>
    <row r="294" spans="2:3" ht="14.35" x14ac:dyDescent="0.4">
      <c r="B294" s="63"/>
      <c r="C294" s="63"/>
    </row>
    <row r="295" spans="2:3" ht="14.35" x14ac:dyDescent="0.4">
      <c r="B295" s="63"/>
      <c r="C295" s="63"/>
    </row>
    <row r="296" spans="2:3" ht="14.35" x14ac:dyDescent="0.4">
      <c r="B296" s="63"/>
      <c r="C296" s="63"/>
    </row>
    <row r="297" spans="2:3" ht="14.35" x14ac:dyDescent="0.4">
      <c r="B297" s="63"/>
      <c r="C297" s="63"/>
    </row>
    <row r="298" spans="2:3" ht="14.35" x14ac:dyDescent="0.4">
      <c r="B298" s="63"/>
      <c r="C298" s="63"/>
    </row>
    <row r="299" spans="2:3" ht="14.35" x14ac:dyDescent="0.4">
      <c r="B299" s="63"/>
      <c r="C299" s="63"/>
    </row>
    <row r="300" spans="2:3" ht="14.35" x14ac:dyDescent="0.4">
      <c r="B300" s="63"/>
      <c r="C300" s="63"/>
    </row>
    <row r="301" spans="2:3" ht="14.35" x14ac:dyDescent="0.4">
      <c r="B301" s="63"/>
      <c r="C301" s="63"/>
    </row>
    <row r="302" spans="2:3" ht="14.35" x14ac:dyDescent="0.4">
      <c r="B302" s="63"/>
      <c r="C302" s="63"/>
    </row>
    <row r="303" spans="2:3" ht="14.35" x14ac:dyDescent="0.4">
      <c r="B303" s="63"/>
      <c r="C303" s="63"/>
    </row>
    <row r="304" spans="2:3" ht="14.35" x14ac:dyDescent="0.4">
      <c r="B304" s="63"/>
      <c r="C304" s="63"/>
    </row>
    <row r="305" spans="2:3" ht="14.35" x14ac:dyDescent="0.4">
      <c r="B305" s="63"/>
      <c r="C305" s="63"/>
    </row>
    <row r="306" spans="2:3" ht="14.35" x14ac:dyDescent="0.4">
      <c r="B306" s="63"/>
      <c r="C306" s="63"/>
    </row>
    <row r="307" spans="2:3" ht="14.35" x14ac:dyDescent="0.4">
      <c r="B307" s="63"/>
      <c r="C307" s="63"/>
    </row>
    <row r="308" spans="2:3" ht="14.35" x14ac:dyDescent="0.4">
      <c r="B308" s="63"/>
      <c r="C308" s="63"/>
    </row>
    <row r="309" spans="2:3" ht="14.35" x14ac:dyDescent="0.4">
      <c r="B309" s="63"/>
      <c r="C309" s="63"/>
    </row>
    <row r="310" spans="2:3" ht="14.35" x14ac:dyDescent="0.4">
      <c r="B310" s="63"/>
      <c r="C310" s="63"/>
    </row>
    <row r="311" spans="2:3" ht="14.35" x14ac:dyDescent="0.4">
      <c r="B311" s="63"/>
      <c r="C311" s="63"/>
    </row>
    <row r="312" spans="2:3" ht="14.35" x14ac:dyDescent="0.4">
      <c r="B312" s="63"/>
      <c r="C312" s="63"/>
    </row>
    <row r="313" spans="2:3" ht="14.35" x14ac:dyDescent="0.4">
      <c r="B313" s="63"/>
      <c r="C313" s="63"/>
    </row>
    <row r="314" spans="2:3" ht="14.35" x14ac:dyDescent="0.4">
      <c r="B314" s="63"/>
      <c r="C314" s="63"/>
    </row>
    <row r="315" spans="2:3" ht="14.35" x14ac:dyDescent="0.4">
      <c r="B315" s="63"/>
      <c r="C315" s="63"/>
    </row>
    <row r="316" spans="2:3" ht="14.35" x14ac:dyDescent="0.4">
      <c r="B316" s="63"/>
      <c r="C316" s="63"/>
    </row>
    <row r="317" spans="2:3" ht="14.35" x14ac:dyDescent="0.4">
      <c r="B317" s="63"/>
      <c r="C317" s="63"/>
    </row>
    <row r="318" spans="2:3" ht="14.35" x14ac:dyDescent="0.4">
      <c r="B318" s="63"/>
      <c r="C318" s="63"/>
    </row>
    <row r="319" spans="2:3" ht="14.35" x14ac:dyDescent="0.4">
      <c r="B319" s="63"/>
      <c r="C319" s="63"/>
    </row>
    <row r="320" spans="2:3" ht="14.35" x14ac:dyDescent="0.4">
      <c r="B320" s="63"/>
      <c r="C320" s="63"/>
    </row>
    <row r="321" spans="2:3" ht="14.35" x14ac:dyDescent="0.4">
      <c r="B321" s="63"/>
      <c r="C321" s="63"/>
    </row>
    <row r="322" spans="2:3" ht="14.35" x14ac:dyDescent="0.4">
      <c r="B322" s="63"/>
      <c r="C322" s="63"/>
    </row>
    <row r="323" spans="2:3" ht="14.35" x14ac:dyDescent="0.4">
      <c r="B323" s="63"/>
      <c r="C323" s="63"/>
    </row>
    <row r="324" spans="2:3" ht="14.35" x14ac:dyDescent="0.4">
      <c r="B324" s="63"/>
      <c r="C324" s="63"/>
    </row>
    <row r="325" spans="2:3" ht="14.35" x14ac:dyDescent="0.4">
      <c r="B325" s="63"/>
      <c r="C325" s="63"/>
    </row>
    <row r="326" spans="2:3" ht="14.35" x14ac:dyDescent="0.4">
      <c r="B326" s="63"/>
      <c r="C326" s="63"/>
    </row>
    <row r="327" spans="2:3" ht="14.35" x14ac:dyDescent="0.4">
      <c r="B327" s="63"/>
      <c r="C327" s="63"/>
    </row>
    <row r="328" spans="2:3" ht="14.35" x14ac:dyDescent="0.4">
      <c r="B328" s="63"/>
      <c r="C328" s="63"/>
    </row>
    <row r="329" spans="2:3" ht="14.35" x14ac:dyDescent="0.4">
      <c r="B329" s="63"/>
      <c r="C329" s="63"/>
    </row>
    <row r="330" spans="2:3" ht="14.35" x14ac:dyDescent="0.4">
      <c r="B330" s="63"/>
      <c r="C330" s="63"/>
    </row>
    <row r="331" spans="2:3" ht="14.35" x14ac:dyDescent="0.4">
      <c r="B331" s="63"/>
      <c r="C331" s="63"/>
    </row>
    <row r="332" spans="2:3" ht="14.35" x14ac:dyDescent="0.4">
      <c r="B332" s="63"/>
      <c r="C332" s="63"/>
    </row>
    <row r="333" spans="2:3" ht="14.35" x14ac:dyDescent="0.4">
      <c r="B333" s="63"/>
      <c r="C333" s="63"/>
    </row>
    <row r="334" spans="2:3" ht="14.35" x14ac:dyDescent="0.4">
      <c r="B334" s="63"/>
      <c r="C334" s="63"/>
    </row>
    <row r="335" spans="2:3" ht="14.35" x14ac:dyDescent="0.4">
      <c r="B335" s="63"/>
      <c r="C335" s="63"/>
    </row>
    <row r="336" spans="2:3" ht="14.35" x14ac:dyDescent="0.4">
      <c r="B336" s="63"/>
      <c r="C336" s="63"/>
    </row>
    <row r="337" spans="2:3" ht="14.35" x14ac:dyDescent="0.4">
      <c r="B337" s="63"/>
      <c r="C337" s="63"/>
    </row>
    <row r="338" spans="2:3" ht="14.35" x14ac:dyDescent="0.4">
      <c r="B338" s="63"/>
      <c r="C338" s="63"/>
    </row>
    <row r="339" spans="2:3" ht="14.35" x14ac:dyDescent="0.4">
      <c r="B339" s="63"/>
      <c r="C339" s="63"/>
    </row>
    <row r="340" spans="2:3" ht="14.35" x14ac:dyDescent="0.4">
      <c r="B340" s="63"/>
      <c r="C340" s="63"/>
    </row>
    <row r="341" spans="2:3" ht="14.35" x14ac:dyDescent="0.4">
      <c r="B341" s="63"/>
      <c r="C341" s="63"/>
    </row>
    <row r="342" spans="2:3" ht="14.35" x14ac:dyDescent="0.4">
      <c r="B342" s="63"/>
      <c r="C342" s="63"/>
    </row>
    <row r="343" spans="2:3" ht="14.35" x14ac:dyDescent="0.4">
      <c r="B343" s="63"/>
      <c r="C343" s="63"/>
    </row>
    <row r="344" spans="2:3" ht="14.35" x14ac:dyDescent="0.4">
      <c r="B344" s="63"/>
      <c r="C344" s="63"/>
    </row>
    <row r="345" spans="2:3" ht="14.35" x14ac:dyDescent="0.4">
      <c r="B345" s="63"/>
      <c r="C345" s="63"/>
    </row>
    <row r="346" spans="2:3" ht="14.35" x14ac:dyDescent="0.4">
      <c r="B346" s="63"/>
      <c r="C346" s="63"/>
    </row>
    <row r="347" spans="2:3" ht="14.35" x14ac:dyDescent="0.4">
      <c r="B347" s="63"/>
      <c r="C347" s="63"/>
    </row>
    <row r="348" spans="2:3" ht="14.35" x14ac:dyDescent="0.4">
      <c r="B348" s="63"/>
      <c r="C348" s="63"/>
    </row>
    <row r="349" spans="2:3" ht="14.35" x14ac:dyDescent="0.4">
      <c r="B349" s="63"/>
      <c r="C349" s="63"/>
    </row>
    <row r="350" spans="2:3" ht="14.35" x14ac:dyDescent="0.4">
      <c r="B350" s="63"/>
      <c r="C350" s="63"/>
    </row>
    <row r="351" spans="2:3" ht="14.35" x14ac:dyDescent="0.4">
      <c r="B351" s="63"/>
      <c r="C351" s="63"/>
    </row>
    <row r="352" spans="2:3" ht="14.35" x14ac:dyDescent="0.4">
      <c r="B352" s="63"/>
      <c r="C352" s="63"/>
    </row>
    <row r="353" spans="2:3" ht="14.35" x14ac:dyDescent="0.4">
      <c r="B353" s="63"/>
      <c r="C353" s="63"/>
    </row>
    <row r="354" spans="2:3" ht="14.35" x14ac:dyDescent="0.4">
      <c r="B354" s="63"/>
      <c r="C354" s="63"/>
    </row>
    <row r="355" spans="2:3" ht="14.35" x14ac:dyDescent="0.4">
      <c r="B355" s="63"/>
      <c r="C355" s="63"/>
    </row>
    <row r="356" spans="2:3" ht="14.35" x14ac:dyDescent="0.4">
      <c r="B356" s="63"/>
      <c r="C356" s="63"/>
    </row>
    <row r="357" spans="2:3" ht="14.35" x14ac:dyDescent="0.4">
      <c r="B357" s="63"/>
      <c r="C357" s="63"/>
    </row>
    <row r="358" spans="2:3" ht="14.35" x14ac:dyDescent="0.4">
      <c r="B358" s="63"/>
      <c r="C358" s="63"/>
    </row>
    <row r="359" spans="2:3" ht="14.35" x14ac:dyDescent="0.4">
      <c r="B359" s="63"/>
      <c r="C359" s="63"/>
    </row>
    <row r="360" spans="2:3" ht="14.35" x14ac:dyDescent="0.4">
      <c r="B360" s="63"/>
      <c r="C360" s="63"/>
    </row>
    <row r="361" spans="2:3" ht="14.35" x14ac:dyDescent="0.4">
      <c r="B361" s="63"/>
      <c r="C361" s="63"/>
    </row>
    <row r="362" spans="2:3" ht="14.35" x14ac:dyDescent="0.4">
      <c r="B362" s="63"/>
      <c r="C362" s="63"/>
    </row>
    <row r="363" spans="2:3" ht="14.35" x14ac:dyDescent="0.4">
      <c r="B363" s="63"/>
      <c r="C363" s="63"/>
    </row>
    <row r="364" spans="2:3" ht="14.35" x14ac:dyDescent="0.4">
      <c r="B364" s="63"/>
      <c r="C364" s="63"/>
    </row>
    <row r="365" spans="2:3" ht="14.35" x14ac:dyDescent="0.4">
      <c r="B365" s="63"/>
      <c r="C365" s="63"/>
    </row>
    <row r="366" spans="2:3" ht="14.35" x14ac:dyDescent="0.4">
      <c r="B366" s="63"/>
      <c r="C366" s="63"/>
    </row>
    <row r="367" spans="2:3" ht="14.35" x14ac:dyDescent="0.4">
      <c r="B367" s="63"/>
      <c r="C367" s="63"/>
    </row>
    <row r="368" spans="2:3" ht="14.35" x14ac:dyDescent="0.4">
      <c r="B368" s="63"/>
      <c r="C368" s="63"/>
    </row>
    <row r="369" spans="2:3" ht="14.35" x14ac:dyDescent="0.4">
      <c r="B369" s="63"/>
      <c r="C369" s="63"/>
    </row>
    <row r="370" spans="2:3" ht="14.35" x14ac:dyDescent="0.4">
      <c r="B370" s="63"/>
      <c r="C370" s="63"/>
    </row>
    <row r="371" spans="2:3" ht="14.35" x14ac:dyDescent="0.4">
      <c r="B371" s="63"/>
      <c r="C371" s="63"/>
    </row>
    <row r="372" spans="2:3" ht="14.35" x14ac:dyDescent="0.4">
      <c r="B372" s="63"/>
      <c r="C372" s="63"/>
    </row>
    <row r="373" spans="2:3" ht="14.35" x14ac:dyDescent="0.4">
      <c r="B373" s="63"/>
      <c r="C373" s="63"/>
    </row>
    <row r="374" spans="2:3" ht="14.35" x14ac:dyDescent="0.4">
      <c r="B374" s="63"/>
      <c r="C374" s="63"/>
    </row>
    <row r="375" spans="2:3" ht="14.35" x14ac:dyDescent="0.4">
      <c r="B375" s="63"/>
      <c r="C375" s="63"/>
    </row>
    <row r="376" spans="2:3" ht="14.35" x14ac:dyDescent="0.4">
      <c r="B376" s="63"/>
      <c r="C376" s="63"/>
    </row>
    <row r="377" spans="2:3" ht="14.35" x14ac:dyDescent="0.4">
      <c r="B377" s="63"/>
      <c r="C377" s="63"/>
    </row>
    <row r="378" spans="2:3" ht="14.35" x14ac:dyDescent="0.4">
      <c r="B378" s="63"/>
      <c r="C378" s="63"/>
    </row>
    <row r="379" spans="2:3" ht="14.35" x14ac:dyDescent="0.4">
      <c r="B379" s="63"/>
      <c r="C379" s="63"/>
    </row>
    <row r="380" spans="2:3" ht="14.35" x14ac:dyDescent="0.4">
      <c r="B380" s="63"/>
      <c r="C380" s="63"/>
    </row>
    <row r="381" spans="2:3" ht="14.35" x14ac:dyDescent="0.4">
      <c r="B381" s="63"/>
      <c r="C381" s="63"/>
    </row>
    <row r="382" spans="2:3" ht="14.35" x14ac:dyDescent="0.4">
      <c r="B382" s="63"/>
      <c r="C382" s="63"/>
    </row>
    <row r="383" spans="2:3" ht="14.35" x14ac:dyDescent="0.4">
      <c r="B383" s="63"/>
      <c r="C383" s="63"/>
    </row>
    <row r="384" spans="2:3" ht="14.35" x14ac:dyDescent="0.4">
      <c r="B384" s="63"/>
      <c r="C384" s="63"/>
    </row>
    <row r="385" spans="2:3" ht="14.35" x14ac:dyDescent="0.4">
      <c r="B385" s="63"/>
      <c r="C385" s="63"/>
    </row>
    <row r="386" spans="2:3" ht="14.35" x14ac:dyDescent="0.4">
      <c r="B386" s="63"/>
      <c r="C386" s="63"/>
    </row>
    <row r="387" spans="2:3" ht="14.35" x14ac:dyDescent="0.4">
      <c r="B387" s="63"/>
      <c r="C387" s="63"/>
    </row>
    <row r="388" spans="2:3" ht="14.35" x14ac:dyDescent="0.4">
      <c r="B388" s="63"/>
      <c r="C388" s="63"/>
    </row>
    <row r="389" spans="2:3" ht="14.35" x14ac:dyDescent="0.4">
      <c r="B389" s="63"/>
      <c r="C389" s="63"/>
    </row>
    <row r="390" spans="2:3" ht="14.35" x14ac:dyDescent="0.4">
      <c r="B390" s="63"/>
      <c r="C390" s="63"/>
    </row>
    <row r="391" spans="2:3" ht="14.35" x14ac:dyDescent="0.4">
      <c r="B391" s="63"/>
      <c r="C391" s="63"/>
    </row>
    <row r="392" spans="2:3" ht="14.35" x14ac:dyDescent="0.4">
      <c r="B392" s="63"/>
      <c r="C392" s="63"/>
    </row>
    <row r="393" spans="2:3" ht="14.35" x14ac:dyDescent="0.4">
      <c r="B393" s="63"/>
      <c r="C393" s="63"/>
    </row>
    <row r="394" spans="2:3" ht="14.35" x14ac:dyDescent="0.4">
      <c r="B394" s="63"/>
      <c r="C394" s="63"/>
    </row>
    <row r="395" spans="2:3" ht="14.35" x14ac:dyDescent="0.4">
      <c r="B395" s="63"/>
      <c r="C395" s="63"/>
    </row>
    <row r="396" spans="2:3" ht="14.35" x14ac:dyDescent="0.4">
      <c r="B396" s="63"/>
      <c r="C396" s="63"/>
    </row>
    <row r="397" spans="2:3" ht="14.35" x14ac:dyDescent="0.4">
      <c r="B397" s="63"/>
      <c r="C397" s="63"/>
    </row>
    <row r="398" spans="2:3" ht="14.35" x14ac:dyDescent="0.4">
      <c r="B398" s="63"/>
      <c r="C398" s="63"/>
    </row>
    <row r="399" spans="2:3" ht="14.35" x14ac:dyDescent="0.4">
      <c r="B399" s="63"/>
      <c r="C399" s="63"/>
    </row>
    <row r="400" spans="2:3" ht="14.35" x14ac:dyDescent="0.4">
      <c r="B400" s="63"/>
      <c r="C400" s="63"/>
    </row>
    <row r="401" spans="2:3" ht="14.35" x14ac:dyDescent="0.4">
      <c r="B401" s="63"/>
      <c r="C401" s="63"/>
    </row>
    <row r="402" spans="2:3" ht="14.35" x14ac:dyDescent="0.4">
      <c r="B402" s="63"/>
      <c r="C402" s="63"/>
    </row>
    <row r="403" spans="2:3" ht="14.35" x14ac:dyDescent="0.4">
      <c r="B403" s="63"/>
      <c r="C403" s="63"/>
    </row>
    <row r="404" spans="2:3" ht="14.35" x14ac:dyDescent="0.4">
      <c r="B404" s="63"/>
      <c r="C404" s="63"/>
    </row>
    <row r="405" spans="2:3" ht="14.35" x14ac:dyDescent="0.4">
      <c r="B405" s="63"/>
      <c r="C405" s="63"/>
    </row>
    <row r="406" spans="2:3" ht="14.35" x14ac:dyDescent="0.4">
      <c r="B406" s="63"/>
      <c r="C406" s="63"/>
    </row>
    <row r="407" spans="2:3" ht="14.35" x14ac:dyDescent="0.4">
      <c r="B407" s="63"/>
      <c r="C407" s="63"/>
    </row>
    <row r="408" spans="2:3" ht="14.35" x14ac:dyDescent="0.4">
      <c r="B408" s="63"/>
      <c r="C408" s="63"/>
    </row>
    <row r="409" spans="2:3" ht="14.35" x14ac:dyDescent="0.4">
      <c r="B409" s="63"/>
      <c r="C409" s="63"/>
    </row>
    <row r="410" spans="2:3" ht="14.35" x14ac:dyDescent="0.4">
      <c r="B410" s="63"/>
      <c r="C410" s="63"/>
    </row>
    <row r="411" spans="2:3" ht="14.35" x14ac:dyDescent="0.4">
      <c r="B411" s="63"/>
      <c r="C411" s="63"/>
    </row>
    <row r="412" spans="2:3" ht="14.35" x14ac:dyDescent="0.4">
      <c r="B412" s="63"/>
      <c r="C412" s="63"/>
    </row>
    <row r="413" spans="2:3" ht="14.35" x14ac:dyDescent="0.4">
      <c r="B413" s="63"/>
      <c r="C413" s="63"/>
    </row>
    <row r="414" spans="2:3" ht="14.35" x14ac:dyDescent="0.4">
      <c r="B414" s="63"/>
      <c r="C414" s="63"/>
    </row>
    <row r="415" spans="2:3" ht="14.35" x14ac:dyDescent="0.4">
      <c r="B415" s="63"/>
      <c r="C415" s="63"/>
    </row>
    <row r="416" spans="2:3" ht="14.35" x14ac:dyDescent="0.4">
      <c r="B416" s="63"/>
      <c r="C416" s="63"/>
    </row>
    <row r="417" spans="2:3" ht="14.35" x14ac:dyDescent="0.4">
      <c r="B417" s="63"/>
      <c r="C417" s="63"/>
    </row>
    <row r="418" spans="2:3" ht="14.35" x14ac:dyDescent="0.4">
      <c r="B418" s="63"/>
      <c r="C418" s="63"/>
    </row>
    <row r="419" spans="2:3" ht="14.35" x14ac:dyDescent="0.4">
      <c r="B419" s="63"/>
      <c r="C419" s="63"/>
    </row>
    <row r="420" spans="2:3" ht="14.35" x14ac:dyDescent="0.4">
      <c r="B420" s="63"/>
      <c r="C420" s="63"/>
    </row>
    <row r="421" spans="2:3" ht="14.35" x14ac:dyDescent="0.4">
      <c r="B421" s="63"/>
      <c r="C421" s="63"/>
    </row>
    <row r="422" spans="2:3" ht="14.35" x14ac:dyDescent="0.4">
      <c r="B422" s="63"/>
      <c r="C422" s="63"/>
    </row>
    <row r="423" spans="2:3" ht="14.35" x14ac:dyDescent="0.4">
      <c r="B423" s="63"/>
      <c r="C423" s="63"/>
    </row>
    <row r="424" spans="2:3" ht="14.35" x14ac:dyDescent="0.4">
      <c r="B424" s="63"/>
      <c r="C424" s="63"/>
    </row>
    <row r="425" spans="2:3" ht="14.35" x14ac:dyDescent="0.4">
      <c r="B425" s="63"/>
      <c r="C425" s="63"/>
    </row>
    <row r="426" spans="2:3" ht="14.35" x14ac:dyDescent="0.4">
      <c r="B426" s="63"/>
      <c r="C426" s="63"/>
    </row>
    <row r="427" spans="2:3" ht="14.35" x14ac:dyDescent="0.4">
      <c r="B427" s="63"/>
      <c r="C427" s="63"/>
    </row>
    <row r="428" spans="2:3" ht="14.35" x14ac:dyDescent="0.4">
      <c r="B428" s="63"/>
      <c r="C428" s="63"/>
    </row>
    <row r="429" spans="2:3" ht="14.35" x14ac:dyDescent="0.4">
      <c r="B429" s="63"/>
      <c r="C429" s="63"/>
    </row>
    <row r="430" spans="2:3" ht="14.35" x14ac:dyDescent="0.4">
      <c r="B430" s="63"/>
      <c r="C430" s="63"/>
    </row>
    <row r="431" spans="2:3" ht="14.35" x14ac:dyDescent="0.4">
      <c r="B431" s="63"/>
      <c r="C431" s="63"/>
    </row>
    <row r="432" spans="2:3" ht="14.35" x14ac:dyDescent="0.4">
      <c r="B432" s="63"/>
      <c r="C432" s="63"/>
    </row>
    <row r="433" spans="2:3" ht="14.35" x14ac:dyDescent="0.4">
      <c r="B433" s="63"/>
      <c r="C433" s="63"/>
    </row>
    <row r="434" spans="2:3" ht="14.35" x14ac:dyDescent="0.4">
      <c r="B434" s="63"/>
      <c r="C434" s="63"/>
    </row>
    <row r="435" spans="2:3" ht="14.35" x14ac:dyDescent="0.4">
      <c r="B435" s="63"/>
      <c r="C435" s="63"/>
    </row>
    <row r="436" spans="2:3" ht="14.35" x14ac:dyDescent="0.4">
      <c r="B436" s="63"/>
      <c r="C436" s="63"/>
    </row>
    <row r="437" spans="2:3" ht="14.35" x14ac:dyDescent="0.4">
      <c r="B437" s="63"/>
      <c r="C437" s="63"/>
    </row>
    <row r="438" spans="2:3" ht="14.35" x14ac:dyDescent="0.4">
      <c r="B438" s="63"/>
      <c r="C438" s="63"/>
    </row>
    <row r="439" spans="2:3" ht="14.35" x14ac:dyDescent="0.4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PECLD07792</vt:lpstr>
      <vt:lpstr>STD (PECLSTDEN02)</vt:lpstr>
      <vt:lpstr>Duplicado</vt:lpstr>
      <vt:lpstr>RMA Density</vt:lpstr>
      <vt:lpstr>PECLD07792!Área_de_impresión</vt:lpstr>
      <vt:lpstr>PECLD07792!Títulos_a_imprimir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2025-08-14T17:31:04Z</dcterms:modified>
</cp:coreProperties>
</file>